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7.xml" ContentType="application/vnd.ms-excel.controlproperties+xml"/>
  <Override PartName="/xl/drawings/drawing5.xml" ContentType="application/vnd.openxmlformats-officedocument.drawing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updateLinks="never" defaultThemeVersion="124226"/>
  <bookViews>
    <workbookView xWindow="120" yWindow="495" windowWidth="15570" windowHeight="10545"/>
  </bookViews>
  <sheets>
    <sheet name="Modulo Richiesta" sheetId="5" r:id="rId1"/>
    <sheet name="CONFERMA " sheetId="10" state="hidden" r:id="rId2"/>
    <sheet name="NOTULA" sheetId="7" state="hidden" r:id="rId3"/>
    <sheet name="RICEVUTA Prof. " sheetId="9" state="hidden" r:id="rId4"/>
    <sheet name="RICEVUTA Priv." sheetId="13" state="hidden" r:id="rId5"/>
    <sheet name="Indice CCNL di ns. Competenza " sheetId="1" r:id="rId6"/>
    <sheet name="Foglio1" sheetId="12" r:id="rId7"/>
  </sheets>
  <externalReferences>
    <externalReference r:id="rId8"/>
    <externalReference r:id="rId9"/>
  </externalReferences>
  <definedNames>
    <definedName name="__xlnm.Print_Area_1" localSheetId="1">#REF!</definedName>
    <definedName name="__xlnm.Print_Area_1" localSheetId="2">#REF!</definedName>
    <definedName name="__xlnm.Print_Area_1" localSheetId="4">#REF!</definedName>
    <definedName name="__xlnm.Print_Area_1" localSheetId="3">#REF!</definedName>
    <definedName name="__xlnm.Print_Area_1">#REF!</definedName>
    <definedName name="__xlnm.Print_Area_2" localSheetId="1">#REF!</definedName>
    <definedName name="__xlnm.Print_Area_2" localSheetId="2">#REF!</definedName>
    <definedName name="__xlnm.Print_Area_2">#REF!</definedName>
    <definedName name="_xlnm._FilterDatabase" localSheetId="0" hidden="1">'Modulo Richiesta'!$A$93:$A$207</definedName>
    <definedName name="_Sca1" localSheetId="1">#REF!</definedName>
    <definedName name="_Sca1" localSheetId="2">#REF!</definedName>
    <definedName name="_Sca1" localSheetId="4">#REF!</definedName>
    <definedName name="_Sca1">#REF!</definedName>
    <definedName name="_Sca2" localSheetId="1">#REF!</definedName>
    <definedName name="_Sca2" localSheetId="0">#REF!</definedName>
    <definedName name="_Sca2" localSheetId="2">#REF!</definedName>
    <definedName name="_Sca2">#REF!</definedName>
    <definedName name="_Sca3" localSheetId="1">#REF!</definedName>
    <definedName name="_Sca3" localSheetId="0">#REF!</definedName>
    <definedName name="_Sca3" localSheetId="2">#REF!</definedName>
    <definedName name="_Sca3">#REF!</definedName>
    <definedName name="_Sca4" localSheetId="1">#REF!</definedName>
    <definedName name="_Sca4" localSheetId="2">#REF!</definedName>
    <definedName name="_Sca4">#REF!</definedName>
    <definedName name="_scan5">#REF!</definedName>
    <definedName name="_xlnm.Print_Area" localSheetId="1">'CONFERMA '!$C$2:$I$50</definedName>
    <definedName name="_xlnm.Print_Area" localSheetId="0">'Modulo Richiesta'!$A$1:$M$205</definedName>
    <definedName name="_xlnm.Print_Area" localSheetId="2">NOTULA!$C$1:$I$61</definedName>
    <definedName name="_xlnm.Print_Area" localSheetId="4">'RICEVUTA Priv.'!$A$2:$E$59</definedName>
    <definedName name="_xlnm.Print_Area" localSheetId="3">'RICEVUTA Prof. '!$A$2:$E$60</definedName>
    <definedName name="Causali" localSheetId="1">#REF!</definedName>
    <definedName name="Causali" localSheetId="0">#REF!</definedName>
    <definedName name="Causali" localSheetId="2">#REF!</definedName>
    <definedName name="Causali">#REF!</definedName>
    <definedName name="Conferma">#REF!</definedName>
    <definedName name="Detraz.FF.GG." localSheetId="1">[1]Detraz.FF.GG.!#REF!</definedName>
    <definedName name="Detraz.FF.GG." localSheetId="2">[1]Detraz.FF.GG.!#REF!</definedName>
    <definedName name="Detraz.FF.GG.">[1]Detraz.FF.GG.!#REF!</definedName>
    <definedName name="ggg" localSheetId="4">#REF!</definedName>
    <definedName name="ggg">#REF!</definedName>
    <definedName name="gggg" localSheetId="4">#REF!</definedName>
    <definedName name="gggg">#REF!</definedName>
    <definedName name="hhh" localSheetId="4">#REF!</definedName>
    <definedName name="hhh">#REF!</definedName>
    <definedName name="hhhh">#REF!</definedName>
    <definedName name="hhhhhh">#REF!</definedName>
    <definedName name="hhhhhhh">#REF!</definedName>
    <definedName name="Ore" localSheetId="1">#REF!</definedName>
    <definedName name="Ore" localSheetId="0">#REF!</definedName>
    <definedName name="Ore" localSheetId="2">#REF!</definedName>
    <definedName name="Ore">#REF!</definedName>
    <definedName name="Print_Area" localSheetId="1">'CONFERMA '!$B$2:$I$50</definedName>
    <definedName name="Print_Area" localSheetId="5">'Indice CCNL di ns. Competenza '!$A$1:$E$750</definedName>
    <definedName name="Print_Area" localSheetId="0">'Modulo Richiesta'!$A$80:$M$204</definedName>
    <definedName name="Print_Area" localSheetId="2">NOTULA!$B$2:$I$59</definedName>
    <definedName name="Reddito" localSheetId="1">#REF!</definedName>
    <definedName name="Reddito" localSheetId="0">#REF!</definedName>
    <definedName name="Reddito" localSheetId="2">#REF!</definedName>
    <definedName name="Reddito">#REF!</definedName>
    <definedName name="Reddtio" localSheetId="1">#REF!</definedName>
    <definedName name="Reddtio" localSheetId="0">#REF!</definedName>
    <definedName name="Reddtio" localSheetId="2">#REF!</definedName>
    <definedName name="Reddtio">#REF!</definedName>
    <definedName name="Reddtio1">#REF!</definedName>
    <definedName name="Rilievi" localSheetId="1">#REF!</definedName>
    <definedName name="Rilievi" localSheetId="2">#REF!</definedName>
    <definedName name="Rilievi">#REF!</definedName>
    <definedName name="TipoFatti" localSheetId="1">#REF!</definedName>
    <definedName name="TipoFatti" localSheetId="0">#REF!</definedName>
    <definedName name="TipoFatti" localSheetId="2">#REF!</definedName>
    <definedName name="TipoFatti">#REF!</definedName>
    <definedName name="TipoOre" localSheetId="1">#REF!</definedName>
    <definedName name="TipoOre" localSheetId="0">#REF!</definedName>
    <definedName name="TipoOre" localSheetId="2">#REF!</definedName>
    <definedName name="TipoOre">#REF!</definedName>
    <definedName name="ttttt">#REF!</definedName>
  </definedNames>
  <calcPr calcId="144525"/>
</workbook>
</file>

<file path=xl/calcChain.xml><?xml version="1.0" encoding="utf-8"?>
<calcChain xmlns="http://schemas.openxmlformats.org/spreadsheetml/2006/main">
  <c r="A31" i="13" l="1"/>
  <c r="E53" i="7"/>
  <c r="K29" i="5"/>
  <c r="K28" i="5"/>
  <c r="A34" i="13"/>
  <c r="A33" i="13"/>
  <c r="A32" i="13"/>
  <c r="C30" i="13" l="1"/>
  <c r="B26" i="13"/>
  <c r="B25" i="13"/>
  <c r="B24" i="13"/>
  <c r="B23" i="13"/>
  <c r="B22" i="13"/>
  <c r="E55" i="13"/>
  <c r="J36" i="13"/>
  <c r="J31" i="13"/>
  <c r="A30" i="13"/>
  <c r="I27" i="13"/>
  <c r="I29" i="13" s="1"/>
  <c r="J35" i="13" s="1"/>
  <c r="D22" i="13"/>
  <c r="J32" i="13" l="1"/>
  <c r="I33" i="13" s="1"/>
  <c r="I34" i="13" s="1"/>
  <c r="A34" i="9" l="1"/>
  <c r="A33" i="9"/>
  <c r="A32" i="9"/>
  <c r="A31" i="9"/>
  <c r="D22" i="7"/>
  <c r="B26" i="9" s="1"/>
  <c r="H22" i="7"/>
  <c r="H21" i="7"/>
  <c r="H19" i="7"/>
  <c r="H20" i="7"/>
  <c r="H18" i="7"/>
  <c r="D19" i="7"/>
  <c r="B23" i="9" s="1"/>
  <c r="D21" i="7"/>
  <c r="B25" i="9" s="1"/>
  <c r="D20" i="7"/>
  <c r="B24" i="9" s="1"/>
  <c r="D18" i="7"/>
  <c r="B22" i="9" s="1"/>
  <c r="M66" i="5"/>
  <c r="M57" i="5"/>
  <c r="M56" i="5"/>
  <c r="M55" i="5"/>
  <c r="M51" i="5"/>
  <c r="M50" i="5"/>
  <c r="M49" i="5"/>
  <c r="M48" i="5"/>
  <c r="M47" i="5"/>
  <c r="M46" i="5"/>
  <c r="M45" i="5"/>
  <c r="M44" i="5"/>
  <c r="M43" i="5"/>
  <c r="M42" i="5"/>
  <c r="M41" i="5"/>
  <c r="M40" i="5"/>
  <c r="H28" i="5"/>
  <c r="M29" i="5" s="1"/>
  <c r="K56" i="5"/>
  <c r="D22" i="9" l="1"/>
  <c r="M52" i="5"/>
  <c r="M58" i="5"/>
  <c r="K55" i="5"/>
  <c r="K57" i="5"/>
  <c r="K41" i="5"/>
  <c r="K43" i="5"/>
  <c r="K45" i="5"/>
  <c r="K47" i="5"/>
  <c r="K40" i="5"/>
  <c r="K42" i="5"/>
  <c r="K44" i="5"/>
  <c r="K46" i="5"/>
  <c r="K48" i="5"/>
  <c r="K51" i="5"/>
  <c r="H27" i="5"/>
  <c r="M28" i="5" s="1"/>
  <c r="L30" i="5" s="1"/>
  <c r="L205" i="5"/>
  <c r="M62" i="5" l="1"/>
  <c r="I27" i="7"/>
  <c r="E34" i="13" s="1"/>
  <c r="M61" i="5"/>
  <c r="I26" i="7"/>
  <c r="E33" i="13" s="1"/>
  <c r="M60" i="5"/>
  <c r="I25" i="7"/>
  <c r="E32" i="13" s="1"/>
  <c r="E38" i="13" l="1"/>
  <c r="E40" i="13" s="1"/>
  <c r="E41" i="13" s="1"/>
  <c r="M63" i="5"/>
  <c r="M64" i="5" s="1"/>
  <c r="M65" i="5" s="1"/>
  <c r="L67" i="5" s="1"/>
  <c r="E33" i="9"/>
  <c r="E34" i="9"/>
  <c r="E32" i="9"/>
  <c r="F23" i="7"/>
  <c r="E37" i="9" l="1"/>
  <c r="E38" i="9" s="1"/>
  <c r="E22" i="10"/>
  <c r="H22" i="10"/>
  <c r="E44" i="10"/>
  <c r="H19" i="10"/>
  <c r="D19" i="10"/>
  <c r="H18" i="10"/>
  <c r="D18" i="10"/>
  <c r="H17" i="10"/>
  <c r="D17" i="10"/>
  <c r="H16" i="10"/>
  <c r="D16" i="10"/>
  <c r="H15" i="10"/>
  <c r="D15" i="10"/>
  <c r="D25" i="10" s="1"/>
  <c r="S15" i="10" l="1"/>
  <c r="S16" i="10" s="1"/>
  <c r="C30" i="9" l="1"/>
  <c r="I27" i="9"/>
  <c r="A30" i="9"/>
  <c r="J31" i="9"/>
  <c r="J36" i="9"/>
  <c r="E56" i="9"/>
  <c r="L15" i="10" l="1"/>
  <c r="I29" i="9"/>
  <c r="J32" i="9" s="1"/>
  <c r="I33" i="9" s="1"/>
  <c r="I40" i="7"/>
  <c r="L16" i="10" l="1"/>
  <c r="M15" i="10"/>
  <c r="N15" i="10" s="1"/>
  <c r="J35" i="9"/>
  <c r="I34" i="9"/>
  <c r="L17" i="10" l="1"/>
  <c r="M16" i="10"/>
  <c r="N16" i="10" s="1"/>
  <c r="D23" i="7"/>
  <c r="L18" i="10" l="1"/>
  <c r="M17" i="10"/>
  <c r="N17" i="10" s="1"/>
  <c r="L19" i="10" l="1"/>
  <c r="M18" i="10"/>
  <c r="N18" i="10" s="1"/>
  <c r="M19" i="10" l="1"/>
  <c r="N19" i="10" s="1"/>
  <c r="L17" i="7" l="1"/>
  <c r="M17" i="7" l="1"/>
  <c r="N17" i="7" s="1"/>
  <c r="L18" i="7"/>
  <c r="M18" i="7" l="1"/>
  <c r="N18" i="7" s="1"/>
  <c r="L19" i="7"/>
  <c r="M19" i="7" l="1"/>
  <c r="N19" i="7" s="1"/>
  <c r="L20" i="7"/>
  <c r="L21" i="7" l="1"/>
  <c r="M20" i="7"/>
  <c r="N20" i="7" s="1"/>
  <c r="L22" i="7" l="1"/>
  <c r="M21" i="7"/>
  <c r="N21" i="7" s="1"/>
  <c r="M22" i="7" l="1"/>
  <c r="N22" i="7" s="1"/>
  <c r="I28" i="10" l="1"/>
  <c r="I29" i="10" s="1"/>
  <c r="I30" i="10" s="1"/>
  <c r="S18" i="7" l="1"/>
  <c r="S19" i="7" s="1"/>
  <c r="I36" i="7"/>
  <c r="I39" i="7" s="1"/>
  <c r="I41" i="7" l="1"/>
  <c r="I38" i="7"/>
  <c r="E40" i="9" s="1"/>
  <c r="S17" i="7"/>
  <c r="E39" i="9" l="1"/>
  <c r="E41" i="9" s="1"/>
  <c r="E42" i="9" s="1"/>
</calcChain>
</file>

<file path=xl/sharedStrings.xml><?xml version="1.0" encoding="utf-8"?>
<sst xmlns="http://schemas.openxmlformats.org/spreadsheetml/2006/main" count="1470" uniqueCount="1101">
  <si>
    <r>
      <rPr>
        <sz val="10"/>
        <color rgb="FF000080"/>
        <rFont val="Arial"/>
        <family val="34"/>
      </rPr>
      <t>2.         ABBIGLIAMENTO – Art. (App. Assunti 2/98)</t>
    </r>
  </si>
  <si>
    <r>
      <rPr>
        <sz val="10"/>
        <color rgb="FF000080"/>
        <rFont val="Arial"/>
        <family val="34"/>
      </rPr>
      <t>3.         ABBIGLIAMENTO – Artigianato</t>
    </r>
  </si>
  <si>
    <r>
      <rPr>
        <sz val="10"/>
        <color rgb="FF000080"/>
        <rFont val="Arial"/>
        <family val="34"/>
      </rPr>
      <t>4.         ABBIGLIAMENTO – Autonomi</t>
    </r>
  </si>
  <si>
    <r>
      <rPr>
        <sz val="10"/>
        <color rgb="FF000080"/>
        <rFont val="Arial"/>
        <family val="34"/>
      </rPr>
      <t>5.         ABBIGLIAMENTO – Ind. (App. Assunti 09/98)</t>
    </r>
  </si>
  <si>
    <r>
      <rPr>
        <sz val="10"/>
        <color rgb="FF000080"/>
        <rFont val="Arial"/>
        <family val="34"/>
      </rPr>
      <t>6.         ABBIGLIAMENTO – Industria</t>
    </r>
  </si>
  <si>
    <r>
      <rPr>
        <sz val="10"/>
        <color rgb="FF000080"/>
        <rFont val="Arial"/>
        <family val="34"/>
      </rPr>
      <t>7.         ABBIGLIAMENTO – Piccola industria</t>
    </r>
  </si>
  <si>
    <r>
      <rPr>
        <sz val="10"/>
        <color rgb="FF000080"/>
        <rFont val="Arial"/>
        <family val="34"/>
      </rPr>
      <t>8.         ABBIGLIAMENTO FACONISTI</t>
    </r>
  </si>
  <si>
    <r>
      <rPr>
        <sz val="10"/>
        <color rgb="FF000080"/>
        <rFont val="Arial"/>
        <family val="34"/>
      </rPr>
      <t>9.         ABRASIVI Artigianato</t>
    </r>
  </si>
  <si>
    <r>
      <rPr>
        <sz val="10"/>
        <color rgb="FF000080"/>
        <rFont val="Arial"/>
        <family val="34"/>
      </rPr>
      <t>10.       ABRASIVI – Industria</t>
    </r>
  </si>
  <si>
    <r>
      <rPr>
        <sz val="10"/>
        <color rgb="FF000080"/>
        <rFont val="Arial"/>
        <family val="34"/>
      </rPr>
      <t>11.       ABRASIVI – Industria (AssoPiatrelle)</t>
    </r>
  </si>
  <si>
    <r>
      <rPr>
        <sz val="10"/>
        <color rgb="FF000080"/>
        <rFont val="Arial"/>
        <family val="34"/>
      </rPr>
      <t>12.       ACQUACOLTURA – Cooperative</t>
    </r>
  </si>
  <si>
    <r>
      <rPr>
        <sz val="10"/>
        <color rgb="FF000080"/>
        <rFont val="Arial"/>
        <family val="34"/>
      </rPr>
      <t>13.       ACQUEDOTTI</t>
    </r>
  </si>
  <si>
    <r>
      <rPr>
        <sz val="10"/>
        <color rgb="FF000080"/>
        <rFont val="Arial"/>
        <family val="34"/>
      </rPr>
      <t>14.       ACQUEDOTTI – Aziende Municipalizzate</t>
    </r>
  </si>
  <si>
    <r>
      <rPr>
        <sz val="10"/>
        <color rgb="FF000080"/>
        <rFont val="Arial"/>
        <family val="34"/>
      </rPr>
      <t>15.       AEREI COMPAGNIE STRANIERE (FAIRO)</t>
    </r>
  </si>
  <si>
    <r>
      <rPr>
        <sz val="10"/>
        <color rgb="FF000080"/>
        <rFont val="Arial"/>
        <family val="34"/>
      </rPr>
      <t>16.       AEROFOTROGRAMMETRIA</t>
    </r>
  </si>
  <si>
    <r>
      <rPr>
        <sz val="10"/>
        <color rgb="FF000080"/>
        <rFont val="Arial"/>
        <family val="34"/>
      </rPr>
      <t>17.       AEROPORTI – Servizi in Appalto Autonomi</t>
    </r>
  </si>
  <si>
    <r>
      <rPr>
        <sz val="10"/>
        <color rgb="FF000080"/>
        <rFont val="Arial"/>
        <family val="34"/>
      </rPr>
      <t>18.       AEROPORTI – Servizi in Appalto</t>
    </r>
  </si>
  <si>
    <r>
      <rPr>
        <sz val="10"/>
        <color rgb="FF000080"/>
        <rFont val="Arial"/>
        <family val="34"/>
      </rPr>
      <t>19.       AGENTI DI COMMERCIO – Artigianato</t>
    </r>
  </si>
  <si>
    <r>
      <rPr>
        <sz val="10"/>
        <color rgb="FF000080"/>
        <rFont val="Arial"/>
        <family val="34"/>
      </rPr>
      <t>20.       AGENTI DI COMMERCIO – Commercio</t>
    </r>
  </si>
  <si>
    <r>
      <rPr>
        <sz val="10"/>
        <color rgb="FF000080"/>
        <rFont val="Arial"/>
        <family val="34"/>
      </rPr>
      <t>21.       AGENTI DI COMMERCIO – Consorzi Agrari</t>
    </r>
  </si>
  <si>
    <r>
      <rPr>
        <sz val="10"/>
        <color rgb="FF000080"/>
        <rFont val="Arial"/>
        <family val="34"/>
      </rPr>
      <t>22.       AGENTI DI COMMERCIO – Industria</t>
    </r>
  </si>
  <si>
    <r>
      <rPr>
        <sz val="10"/>
        <color rgb="FF000080"/>
        <rFont val="Arial"/>
        <family val="34"/>
      </rPr>
      <t>23.       AGENTI DI COMMERCIO – Piccola industria</t>
    </r>
  </si>
  <si>
    <r>
      <rPr>
        <sz val="10"/>
        <color rgb="FF000080"/>
        <rFont val="Arial"/>
        <family val="34"/>
      </rPr>
      <t>24.       AGENZIA DI STAMPA</t>
    </r>
  </si>
  <si>
    <r>
      <rPr>
        <sz val="10"/>
        <color rgb="FF000080"/>
        <rFont val="Arial"/>
        <family val="34"/>
      </rPr>
      <t>25.       AGENZIE DI VIAGGIO</t>
    </r>
  </si>
  <si>
    <r>
      <rPr>
        <sz val="10"/>
        <color rgb="FF000080"/>
        <rFont val="Arial"/>
        <family val="34"/>
      </rPr>
      <t>26.       AGENZIE DI VIAGGIO – 8 Dipendenti</t>
    </r>
  </si>
  <si>
    <r>
      <rPr>
        <sz val="10"/>
        <color rgb="FF000080"/>
        <rFont val="Arial"/>
        <family val="34"/>
      </rPr>
      <t>27.       AGENZIE DI VIAGGIO – Catene Alberghiere</t>
    </r>
  </si>
  <si>
    <r>
      <rPr>
        <sz val="10"/>
        <color rgb="FF000080"/>
        <rFont val="Arial"/>
        <family val="34"/>
      </rPr>
      <t>28.       AGENZIE DI VIAGGIO – Federturismo</t>
    </r>
  </si>
  <si>
    <r>
      <rPr>
        <sz val="10"/>
        <color rgb="FF000080"/>
        <rFont val="Arial"/>
        <family val="34"/>
      </rPr>
      <t>29.       AGENZIE DI VIAGGIO MINORI</t>
    </r>
  </si>
  <si>
    <r>
      <rPr>
        <sz val="10"/>
        <color rgb="FF000080"/>
        <rFont val="Arial"/>
        <family val="34"/>
      </rPr>
      <t>30.       AGENZIE DI VIAGGIO MINORI – Federturismo</t>
    </r>
  </si>
  <si>
    <r>
      <rPr>
        <sz val="10"/>
        <color rgb="FF000080"/>
        <rFont val="Arial"/>
        <family val="34"/>
      </rPr>
      <t>31.       AGENZIE IMMOBILIARI</t>
    </r>
  </si>
  <si>
    <r>
      <rPr>
        <sz val="10"/>
        <color rgb="FF000080"/>
        <rFont val="Arial"/>
        <family val="34"/>
      </rPr>
      <t>32.       AGENZIE IMMOBILIARI – Autonomi</t>
    </r>
  </si>
  <si>
    <r>
      <rPr>
        <sz val="10"/>
        <color rgb="FF000080"/>
        <rFont val="Arial"/>
        <family val="34"/>
      </rPr>
      <t>33.       AGENZIE IPPICHE</t>
    </r>
  </si>
  <si>
    <r>
      <rPr>
        <sz val="10"/>
        <color rgb="FF000080"/>
        <rFont val="Arial"/>
        <family val="34"/>
      </rPr>
      <t>34.       AGENZIE LAVORO INTERINALE</t>
    </r>
  </si>
  <si>
    <r>
      <rPr>
        <sz val="10"/>
        <color rgb="FF000080"/>
        <rFont val="Arial"/>
        <family val="34"/>
      </rPr>
      <t>35.       AGENZIE MARITTIME ED AEREE</t>
    </r>
  </si>
  <si>
    <r>
      <rPr>
        <sz val="10"/>
        <color rgb="FF000080"/>
        <rFont val="Arial"/>
        <family val="34"/>
      </rPr>
      <t>36.       AGRICOLTURA – Autonomi</t>
    </r>
  </si>
  <si>
    <r>
      <rPr>
        <sz val="10"/>
        <color rgb="FF000080"/>
        <rFont val="Arial"/>
        <family val="34"/>
      </rPr>
      <t>37.       AGRICOLTURA – Consorzi</t>
    </r>
  </si>
  <si>
    <r>
      <rPr>
        <sz val="10"/>
        <color rgb="FF000080"/>
        <rFont val="Arial"/>
        <family val="34"/>
      </rPr>
      <t>38.       AGRICOLTURA – Contoterzismo – Impiegati</t>
    </r>
  </si>
  <si>
    <r>
      <rPr>
        <sz val="10"/>
        <color rgb="FF000080"/>
        <rFont val="Arial"/>
        <family val="34"/>
      </rPr>
      <t>39.       AGRICOLTURA – Contoterzismo – Operai</t>
    </r>
  </si>
  <si>
    <r>
      <rPr>
        <sz val="10"/>
        <color rgb="FF000080"/>
        <rFont val="Arial"/>
        <family val="34"/>
      </rPr>
      <t>40.       AGRICOLTURA – Impiegati</t>
    </r>
  </si>
  <si>
    <r>
      <rPr>
        <sz val="10"/>
        <color rgb="FF000080"/>
        <rFont val="Arial"/>
        <family val="34"/>
      </rPr>
      <t>41.       AGRICOLTURA – Operai</t>
    </r>
  </si>
  <si>
    <r>
      <rPr>
        <sz val="10"/>
        <color rgb="FF000080"/>
        <rFont val="Arial"/>
        <family val="34"/>
      </rPr>
      <t>42.       AGRICOLTURA – Operai florovivaisti</t>
    </r>
  </si>
  <si>
    <r>
      <rPr>
        <sz val="10"/>
        <color rgb="FF000080"/>
        <rFont val="Arial"/>
        <family val="34"/>
      </rPr>
      <t>43.       ALBERGHI</t>
    </r>
  </si>
  <si>
    <r>
      <rPr>
        <sz val="10"/>
        <color rgb="FF000080"/>
        <rFont val="Arial"/>
        <family val="34"/>
      </rPr>
      <t>44.       ALBERGHI – 8 Dipendenti</t>
    </r>
  </si>
  <si>
    <r>
      <rPr>
        <sz val="10"/>
        <color rgb="FF000080"/>
        <rFont val="Arial"/>
        <family val="34"/>
      </rPr>
      <t>45.       ALBERGHI – Catene Alberghiere</t>
    </r>
  </si>
  <si>
    <r>
      <rPr>
        <sz val="10"/>
        <color rgb="FF000080"/>
        <rFont val="Arial"/>
        <family val="34"/>
      </rPr>
      <t>46.       ALBERGHI – Federturismo</t>
    </r>
  </si>
  <si>
    <r>
      <rPr>
        <sz val="10"/>
        <color rgb="FF000080"/>
        <rFont val="Arial"/>
        <family val="34"/>
      </rPr>
      <t>47.       ALBERGHI – Oltre 8 Dipendenti</t>
    </r>
  </si>
  <si>
    <r>
      <rPr>
        <sz val="10"/>
        <color rgb="FF000080"/>
        <rFont val="Arial"/>
        <family val="34"/>
      </rPr>
      <t>48.       ALBERGHI MINORI</t>
    </r>
  </si>
  <si>
    <r>
      <rPr>
        <sz val="10"/>
        <color rgb="FF000080"/>
        <rFont val="Arial"/>
        <family val="34"/>
      </rPr>
      <t>49.       ALBERGHI MINORI – Federturismo</t>
    </r>
  </si>
  <si>
    <r>
      <rPr>
        <sz val="10"/>
        <color rgb="FF000080"/>
        <rFont val="Arial"/>
        <family val="34"/>
      </rPr>
      <t>50.       ALIMENTARI – Artigianato</t>
    </r>
  </si>
  <si>
    <r>
      <rPr>
        <sz val="10"/>
        <color rgb="FF000080"/>
        <rFont val="Arial"/>
        <family val="34"/>
      </rPr>
      <t>51.       ALIMENTARI – Cooperative</t>
    </r>
  </si>
  <si>
    <r>
      <rPr>
        <sz val="10"/>
        <color rgb="FF000080"/>
        <rFont val="Arial"/>
        <family val="34"/>
      </rPr>
      <t>52.       ALIMENTARI – Industria</t>
    </r>
  </si>
  <si>
    <r>
      <rPr>
        <sz val="10"/>
        <color rgb="FF000080"/>
        <rFont val="Arial"/>
        <family val="34"/>
      </rPr>
      <t>53.       ALIMENTARI - - P.I. (App. + 250 dip)</t>
    </r>
  </si>
  <si>
    <r>
      <rPr>
        <sz val="10"/>
        <color rgb="FF000080"/>
        <rFont val="Arial"/>
        <family val="34"/>
      </rPr>
      <t>54.       ALIMENTARI – P.I. (App. – 50 dip)</t>
    </r>
  </si>
  <si>
    <r>
      <rPr>
        <sz val="10"/>
        <color rgb="FF000080"/>
        <rFont val="Arial"/>
        <family val="34"/>
      </rPr>
      <t>55.       ALIMENTARI – P.I. (App. 50-250 dip)</t>
    </r>
  </si>
  <si>
    <r>
      <rPr>
        <sz val="10"/>
        <color rgb="FF000080"/>
        <rFont val="Arial"/>
        <family val="34"/>
      </rPr>
      <t>56.       ALIMENTARI – P.I. (App. Ass. 3/2000)</t>
    </r>
  </si>
  <si>
    <r>
      <rPr>
        <sz val="10"/>
        <color rgb="FF000080"/>
        <rFont val="Arial"/>
        <family val="34"/>
      </rPr>
      <t>57.       ALIMENATI – P.I. (App. Ass. 3/2000)</t>
    </r>
  </si>
  <si>
    <r>
      <rPr>
        <sz val="10"/>
        <color rgb="FF000080"/>
        <rFont val="Arial"/>
        <family val="34"/>
      </rPr>
      <t>58.       ALIMENTARI – Piccola industria</t>
    </r>
  </si>
  <si>
    <r>
      <rPr>
        <sz val="10"/>
        <color rgb="FF000080"/>
        <rFont val="Arial"/>
        <family val="34"/>
      </rPr>
      <t>59.       ALIMENTARI AUTONOMI – Artigianato</t>
    </r>
  </si>
  <si>
    <r>
      <rPr>
        <sz val="10"/>
        <color rgb="FF000080"/>
        <rFont val="Arial"/>
        <family val="34"/>
      </rPr>
      <t>60.       ALIMENTARI AUTONOMI – Cooperative</t>
    </r>
  </si>
  <si>
    <r>
      <rPr>
        <sz val="10"/>
        <color rgb="FF000080"/>
        <rFont val="Arial"/>
        <family val="34"/>
      </rPr>
      <t>61.       ALIMENTARI AUTONOMI – Piccole Imprese</t>
    </r>
  </si>
  <si>
    <r>
      <rPr>
        <sz val="10"/>
        <color rgb="FF000080"/>
        <rFont val="Arial"/>
        <family val="34"/>
      </rPr>
      <t>62.       ALLEVATORI ZOOTECNICI</t>
    </r>
  </si>
  <si>
    <r>
      <rPr>
        <sz val="10"/>
        <color rgb="FF000080"/>
        <rFont val="Arial"/>
        <family val="34"/>
      </rPr>
      <t>63.       AMBASCIATE</t>
    </r>
  </si>
  <si>
    <r>
      <rPr>
        <sz val="10"/>
        <color rgb="FF000080"/>
        <rFont val="Arial"/>
        <family val="34"/>
      </rPr>
      <t>64.       AMBULATORI SANITARI</t>
    </r>
  </si>
  <si>
    <r>
      <rPr>
        <sz val="10"/>
        <color rgb="FF000080"/>
        <rFont val="Arial"/>
        <family val="34"/>
      </rPr>
      <t>65.       AMMINISTRATORI CONDOMINIO</t>
    </r>
  </si>
  <si>
    <r>
      <rPr>
        <sz val="10"/>
        <color rgb="FF000080"/>
        <rFont val="Arial"/>
        <family val="34"/>
      </rPr>
      <t>66.       ASSICURAZIONI – Addetti alla produzione</t>
    </r>
  </si>
  <si>
    <r>
      <rPr>
        <sz val="10"/>
        <color rgb="FF000080"/>
        <rFont val="Arial"/>
        <family val="34"/>
      </rPr>
      <t>67.       ASSICURAZIONI – INA-ASSITALIA</t>
    </r>
  </si>
  <si>
    <r>
      <rPr>
        <sz val="10"/>
        <color rgb="FF000080"/>
        <rFont val="Arial"/>
        <family val="34"/>
      </rPr>
      <t>68.       ASSICURAZIONI – Personale amministrativo</t>
    </r>
  </si>
  <si>
    <r>
      <rPr>
        <sz val="10"/>
        <color rgb="FF000080"/>
        <rFont val="Arial"/>
        <family val="34"/>
      </rPr>
      <t>69.       ASSICURAZIONI – SNA</t>
    </r>
  </si>
  <si>
    <r>
      <rPr>
        <sz val="10"/>
        <color rgb="FF000080"/>
        <rFont val="Arial"/>
        <family val="34"/>
      </rPr>
      <t>70.       ASSICURAZIONI – SNA (App. Ass. 1/2001)</t>
    </r>
  </si>
  <si>
    <r>
      <rPr>
        <sz val="10"/>
        <color rgb="FF000080"/>
        <rFont val="Arial"/>
        <family val="34"/>
      </rPr>
      <t>71.       ASSICURAZIONI – UNAPASS</t>
    </r>
  </si>
  <si>
    <r>
      <rPr>
        <sz val="10"/>
        <color rgb="FF000080"/>
        <rFont val="Arial"/>
        <family val="34"/>
      </rPr>
      <t>72.       ASSICURAZIONI – UNAPASS (App. Ass. 1/2001)</t>
    </r>
  </si>
  <si>
    <r>
      <rPr>
        <sz val="10"/>
        <color rgb="FF000080"/>
        <rFont val="Arial"/>
        <family val="34"/>
      </rPr>
      <t>73.       ASSICURAZIONI GESTIONE LIBERA – Autonomi</t>
    </r>
  </si>
  <si>
    <r>
      <rPr>
        <sz val="10"/>
        <color rgb="FF000080"/>
        <rFont val="Arial"/>
        <family val="34"/>
      </rPr>
      <t>74.       AUTOFERROTRANVIERI</t>
    </r>
  </si>
  <si>
    <r>
      <rPr>
        <sz val="10"/>
        <color rgb="FF000080"/>
        <rFont val="Arial"/>
        <family val="34"/>
      </rPr>
      <t>75.       AUTOLINEE IN CONCESSIONE</t>
    </r>
  </si>
  <si>
    <r>
      <rPr>
        <sz val="10"/>
        <color rgb="FF000080"/>
        <rFont val="Arial"/>
        <family val="34"/>
      </rPr>
      <t>76.       AUTONOLEGGIO E AUTORIMESSE – Autonomi</t>
    </r>
  </si>
  <si>
    <r>
      <rPr>
        <sz val="10"/>
        <color rgb="FF000080"/>
        <rFont val="Arial"/>
        <family val="34"/>
      </rPr>
      <t>77.       AUTONOMI AEROPORTI – Serv. in Appalto</t>
    </r>
  </si>
  <si>
    <r>
      <rPr>
        <sz val="10"/>
        <color rgb="FF000080"/>
        <rFont val="Arial"/>
        <family val="34"/>
      </rPr>
      <t>78.       AUTONOMI AGENZIE IMMOBILIARI</t>
    </r>
  </si>
  <si>
    <r>
      <rPr>
        <sz val="10"/>
        <color rgb="FF000080"/>
        <rFont val="Arial"/>
        <family val="34"/>
      </rPr>
      <t>79.       AUTONOMI AGRICOLTURA</t>
    </r>
  </si>
  <si>
    <r>
      <rPr>
        <sz val="10"/>
        <color rgb="FF000080"/>
        <rFont val="Arial"/>
        <family val="34"/>
      </rPr>
      <t>80.       AUTONOMI ASSICURAZIONI GESTIONE LIBERA</t>
    </r>
  </si>
  <si>
    <r>
      <rPr>
        <sz val="10"/>
        <color rgb="FF000080"/>
        <rFont val="Arial"/>
        <family val="34"/>
      </rPr>
      <t>81.       AUTONOMI AUTONOLEGGIO E AUTORIMESSE</t>
    </r>
  </si>
  <si>
    <r>
      <rPr>
        <sz val="10"/>
        <color rgb="FF000080"/>
        <rFont val="Arial"/>
        <family val="34"/>
      </rPr>
      <t>82.       AUTONOMI AUTOSCUOLE</t>
    </r>
  </si>
  <si>
    <r>
      <rPr>
        <sz val="10"/>
        <color rgb="FF000080"/>
        <rFont val="Arial"/>
        <family val="34"/>
      </rPr>
      <t>83.       AUTONOMI PARBIERI E PARRUCCHIERI</t>
    </r>
  </si>
  <si>
    <r>
      <rPr>
        <sz val="10"/>
        <color rgb="FF000080"/>
        <rFont val="Arial"/>
        <family val="34"/>
      </rPr>
      <t>84.       AUTONOMI CERAMICA – Artigianato</t>
    </r>
  </si>
  <si>
    <r>
      <rPr>
        <sz val="10"/>
        <color rgb="FF000080"/>
        <rFont val="Arial"/>
        <family val="34"/>
      </rPr>
      <t>85.       AUTONOMI CERAMICA – Cooperative</t>
    </r>
  </si>
  <si>
    <r>
      <rPr>
        <sz val="10"/>
        <color rgb="FF000080"/>
        <rFont val="Arial"/>
        <family val="34"/>
      </rPr>
      <t>86.       AUTONOMI CERAMICA – Piccole Imprese</t>
    </r>
  </si>
  <si>
    <r>
      <rPr>
        <sz val="10"/>
        <color rgb="FF000080"/>
        <rFont val="Arial"/>
        <family val="34"/>
      </rPr>
      <t>87.       AUTONOMI CHIMICA – Artigianato</t>
    </r>
  </si>
  <si>
    <r>
      <rPr>
        <sz val="10"/>
        <color rgb="FF000080"/>
        <rFont val="Arial"/>
        <family val="34"/>
      </rPr>
      <t>88.       AUTONOMI CHIMICA – Cooperative</t>
    </r>
  </si>
  <si>
    <r>
      <rPr>
        <sz val="10"/>
        <color rgb="FF000080"/>
        <rFont val="Arial"/>
        <family val="34"/>
      </rPr>
      <t>89.       AUTONOMI CHIMICA – Piccole Imprese</t>
    </r>
  </si>
  <si>
    <r>
      <rPr>
        <sz val="10"/>
        <color rgb="FF000080"/>
        <rFont val="Arial"/>
        <family val="34"/>
      </rPr>
      <t>90.       AUTONOMI EDILIZIA – Artigianato</t>
    </r>
  </si>
  <si>
    <r>
      <rPr>
        <sz val="10"/>
        <color rgb="FF000080"/>
        <rFont val="Arial"/>
        <family val="34"/>
      </rPr>
      <t>91.       AUTONOMI EDILIZIA – Cooperative</t>
    </r>
  </si>
  <si>
    <r>
      <rPr>
        <sz val="10"/>
        <color rgb="FF000080"/>
        <rFont val="Arial"/>
        <family val="34"/>
      </rPr>
      <t>92.       AUTONOMI EDILIZIA – Piccole Imprese</t>
    </r>
  </si>
  <si>
    <r>
      <rPr>
        <sz val="10"/>
        <color rgb="FF000080"/>
        <rFont val="Arial"/>
        <family val="34"/>
      </rPr>
      <t>93.       AUTONOMI EDITORIA E GRAFICA</t>
    </r>
  </si>
  <si>
    <r>
      <rPr>
        <sz val="10"/>
        <color rgb="FF000080"/>
        <rFont val="Arial"/>
        <family val="34"/>
      </rPr>
      <t>94.       AUTONOMI EMITTENTI RADIOFONICHE</t>
    </r>
  </si>
  <si>
    <r>
      <rPr>
        <sz val="10"/>
        <color rgb="FF000080"/>
        <rFont val="Arial"/>
        <family val="34"/>
      </rPr>
      <t>95.       AUTONOMI EMITTENTI TELEVISIVE</t>
    </r>
  </si>
  <si>
    <r>
      <rPr>
        <sz val="10"/>
        <color rgb="FF000080"/>
        <rFont val="Arial"/>
        <family val="34"/>
      </rPr>
      <t>96.       ANUTONOMI ESTETISTE</t>
    </r>
  </si>
  <si>
    <r>
      <rPr>
        <sz val="10"/>
        <color rgb="FF000080"/>
        <rFont val="Arial"/>
        <family val="34"/>
      </rPr>
      <t>97.       AUTONOMI FLOROVIVAISTI</t>
    </r>
  </si>
  <si>
    <r>
      <rPr>
        <sz val="10"/>
        <color rgb="FF000080"/>
        <rFont val="Arial"/>
        <family val="34"/>
      </rPr>
      <t>98.       AUTONOMI GOMMA E PLASTICA – Artigianato</t>
    </r>
  </si>
  <si>
    <r>
      <rPr>
        <sz val="10"/>
        <color rgb="FF000080"/>
        <rFont val="Arial"/>
        <family val="34"/>
      </rPr>
      <t>99.       AUTONOMI GOMMA E PLASTICA – Cooperative</t>
    </r>
  </si>
  <si>
    <r>
      <rPr>
        <sz val="10"/>
        <color rgb="FF000080"/>
        <rFont val="Arial"/>
        <family val="34"/>
      </rPr>
      <t>100.     AUTONOMI GOMMA E PLASTICA – Piccole Imprese</t>
    </r>
  </si>
  <si>
    <r>
      <rPr>
        <sz val="10"/>
        <color rgb="FF000080"/>
        <rFont val="Arial"/>
        <family val="34"/>
      </rPr>
      <t>101.     AUTONOMI IMPRESE PORTUALI</t>
    </r>
  </si>
  <si>
    <r>
      <rPr>
        <sz val="10"/>
        <color rgb="FF000080"/>
        <rFont val="Arial"/>
        <family val="34"/>
      </rPr>
      <t>102.     AUTONOMI INFORMATICA</t>
    </r>
  </si>
  <si>
    <r>
      <rPr>
        <sz val="10"/>
        <color rgb="FF000080"/>
        <rFont val="Arial"/>
        <family val="34"/>
      </rPr>
      <t>103.     AUTONOMI ISTITUZIONI SOCIO ASSISTENZIALI</t>
    </r>
  </si>
  <si>
    <r>
      <rPr>
        <sz val="10"/>
        <color rgb="FF000080"/>
        <rFont val="Arial"/>
        <family val="34"/>
      </rPr>
      <t>104.     AUTONOMI LAPIDEI – Artigianato</t>
    </r>
  </si>
  <si>
    <r>
      <rPr>
        <sz val="10"/>
        <color rgb="FF000080"/>
        <rFont val="Arial"/>
        <family val="34"/>
      </rPr>
      <t>105.     AUTONOMI LAPIDEI – Cooperative</t>
    </r>
  </si>
  <si>
    <r>
      <rPr>
        <sz val="10"/>
        <color rgb="FF000080"/>
        <rFont val="Arial"/>
        <family val="34"/>
      </rPr>
      <t>106.     AUTONOMI LAPIDEI – Piccole Imprese</t>
    </r>
  </si>
  <si>
    <r>
      <rPr>
        <sz val="10"/>
        <color rgb="FF000080"/>
        <rFont val="Arial"/>
        <family val="34"/>
      </rPr>
      <t>107.     AUTONOMI LAVANDERIE – Artigianato</t>
    </r>
  </si>
  <si>
    <r>
      <rPr>
        <sz val="10"/>
        <color rgb="FF000080"/>
        <rFont val="Arial"/>
        <family val="34"/>
      </rPr>
      <t>108.     AUTONOMI LAVANDERIE – Cooperative</t>
    </r>
  </si>
  <si>
    <r>
      <rPr>
        <sz val="10"/>
        <color rgb="FF000080"/>
        <rFont val="Arial"/>
        <family val="34"/>
      </rPr>
      <t>109.     AUTONOMI LAVANDERIE – Piccole Imprese</t>
    </r>
  </si>
  <si>
    <r>
      <rPr>
        <sz val="10"/>
        <color rgb="FF000080"/>
        <rFont val="Arial"/>
        <family val="34"/>
      </rPr>
      <t>110.     AUTONOMI LEGNO E ARREDAMENTO – Artigianato</t>
    </r>
  </si>
  <si>
    <r>
      <rPr>
        <sz val="10"/>
        <color rgb="FF000080"/>
        <rFont val="Arial"/>
        <family val="34"/>
      </rPr>
      <t>111.     AUTONOMI LEGNO E ARREDAMENTO – Cooperative</t>
    </r>
  </si>
  <si>
    <r>
      <rPr>
        <sz val="10"/>
        <color rgb="FF000080"/>
        <rFont val="Arial"/>
        <family val="34"/>
      </rPr>
      <t>112.     AUTONOMI LEGNO E ARREDAMENTO – Piccole Imprese</t>
    </r>
  </si>
  <si>
    <r>
      <rPr>
        <sz val="10"/>
        <color rgb="FF000080"/>
        <rFont val="Arial"/>
        <family val="34"/>
      </rPr>
      <t>113.     AUTONOMI METAMECCANICA – Artigianato</t>
    </r>
  </si>
  <si>
    <r>
      <rPr>
        <sz val="10"/>
        <color rgb="FF000080"/>
        <rFont val="Arial"/>
        <family val="34"/>
      </rPr>
      <t>114.     AUTONOMI METAMECCANICA – Cooperative</t>
    </r>
  </si>
  <si>
    <r>
      <rPr>
        <sz val="10"/>
        <color rgb="FF000080"/>
        <rFont val="Arial"/>
        <family val="34"/>
      </rPr>
      <t>115.     AUTONOMI METAMECCANICA – Piccole Imprese</t>
    </r>
  </si>
  <si>
    <r>
      <rPr>
        <sz val="10"/>
        <color rgb="FF000080"/>
        <rFont val="Arial"/>
        <family val="34"/>
      </rPr>
      <t>116.     AUTONOMI ODONTOTECNICA – Artigianato</t>
    </r>
  </si>
  <si>
    <r>
      <rPr>
        <sz val="10"/>
        <color rgb="FF000080"/>
        <rFont val="Arial"/>
        <family val="34"/>
      </rPr>
      <t>117.     AUTONOMI ODONTOTECNICA – Cooperative</t>
    </r>
  </si>
  <si>
    <r>
      <rPr>
        <sz val="10"/>
        <color rgb="FF000080"/>
        <rFont val="Arial"/>
        <family val="34"/>
      </rPr>
      <t>118.     AUTONOMI ODONTOTECNICA – Piccole Imprese</t>
    </r>
  </si>
  <si>
    <r>
      <rPr>
        <sz val="10"/>
        <color rgb="FF000080"/>
        <rFont val="Arial"/>
        <family val="34"/>
      </rPr>
      <t>119.     AUTONOMI OREFICERIA – Artigianato</t>
    </r>
  </si>
  <si>
    <r>
      <rPr>
        <sz val="10"/>
        <color rgb="FF000080"/>
        <rFont val="Arial"/>
        <family val="34"/>
      </rPr>
      <t>120.     AUTONOMI OREFICERIA – Cooperative</t>
    </r>
  </si>
  <si>
    <r>
      <rPr>
        <sz val="10"/>
        <color rgb="FF000080"/>
        <rFont val="Arial"/>
        <family val="34"/>
      </rPr>
      <t>121.     AUTONOMI OREFICERIA – Piccole Imprese</t>
    </r>
  </si>
  <si>
    <r>
      <rPr>
        <sz val="10"/>
        <color rgb="FF000080"/>
        <rFont val="Arial"/>
        <family val="34"/>
      </rPr>
      <t>122.     AUTONOMI ORTOFRUTTICOLI</t>
    </r>
  </si>
  <si>
    <r>
      <rPr>
        <sz val="10"/>
        <color rgb="FF000080"/>
        <rFont val="Arial"/>
        <family val="34"/>
      </rPr>
      <t>123.     AUTONOMI PULIZIA – Artigianato</t>
    </r>
  </si>
  <si>
    <r>
      <rPr>
        <sz val="10"/>
        <color rgb="FF000080"/>
        <rFont val="Arial"/>
        <family val="34"/>
      </rPr>
      <t>124.     AUTONOMI PULIZIA – Cooperative</t>
    </r>
  </si>
  <si>
    <r>
      <rPr>
        <sz val="10"/>
        <color rgb="FF000080"/>
        <rFont val="Arial"/>
        <family val="34"/>
      </rPr>
      <t>125.     AUTONOMI PULIZIA – Piccole Imprese</t>
    </r>
  </si>
  <si>
    <r>
      <rPr>
        <sz val="10"/>
        <color rgb="FF000080"/>
        <rFont val="Arial"/>
        <family val="34"/>
      </rPr>
      <t>126.     AUTONOMI STUDI PROFESSIONALI</t>
    </r>
  </si>
  <si>
    <r>
      <rPr>
        <sz val="10"/>
        <color rgb="FF000080"/>
        <rFont val="Arial"/>
        <family val="34"/>
      </rPr>
      <t>127.     AUTONOMI TABACCO</t>
    </r>
  </si>
  <si>
    <r>
      <rPr>
        <sz val="10"/>
        <color rgb="FF000080"/>
        <rFont val="Arial"/>
        <family val="34"/>
      </rPr>
      <t>128.     AUTONOMI TERZIARIO AVANZATO</t>
    </r>
  </si>
  <si>
    <r>
      <rPr>
        <sz val="10"/>
        <color rgb="FF000080"/>
        <rFont val="Arial"/>
        <family val="34"/>
      </rPr>
      <t>129.     AUTONOMI TINTORIE – Artigianato</t>
    </r>
  </si>
  <si>
    <r>
      <rPr>
        <sz val="10"/>
        <color rgb="FF000080"/>
        <rFont val="Arial"/>
        <family val="34"/>
      </rPr>
      <t>130.     AUTONOMI TINTORIE – Cooperative</t>
    </r>
  </si>
  <si>
    <r>
      <rPr>
        <sz val="10"/>
        <color rgb="FF000080"/>
        <rFont val="Arial"/>
        <family val="34"/>
      </rPr>
      <t>131.     AUTONOMI TINTORIE – Piccole Imprese</t>
    </r>
  </si>
  <si>
    <r>
      <rPr>
        <sz val="10"/>
        <color rgb="FF000080"/>
        <rFont val="Arial"/>
        <family val="34"/>
      </rPr>
      <t>132.     AUTONOMI TRASPORTI – Artigianato</t>
    </r>
  </si>
  <si>
    <r>
      <rPr>
        <sz val="10"/>
        <color rgb="FF000080"/>
        <rFont val="Arial"/>
        <family val="34"/>
      </rPr>
      <t>133.     AUTONOMI TRASPORTI – Cooperative</t>
    </r>
  </si>
  <si>
    <r>
      <rPr>
        <sz val="10"/>
        <color rgb="FF000080"/>
        <rFont val="Arial"/>
        <family val="34"/>
      </rPr>
      <t>134.     AUTONOMI TRASPORTI – Piccole Imprese</t>
    </r>
  </si>
  <si>
    <r>
      <rPr>
        <sz val="10"/>
        <color rgb="FF000080"/>
        <rFont val="Arial"/>
        <family val="34"/>
      </rPr>
      <t>135.     AUTONOMI VETRO – Artigianato</t>
    </r>
  </si>
  <si>
    <r>
      <rPr>
        <sz val="10"/>
        <color rgb="FF000080"/>
        <rFont val="Arial"/>
        <family val="34"/>
      </rPr>
      <t>136.     AUTONOMI VETRO – Cooperative</t>
    </r>
  </si>
  <si>
    <r>
      <rPr>
        <sz val="10"/>
        <color rgb="FF000080"/>
        <rFont val="Arial"/>
        <family val="34"/>
      </rPr>
      <t>137.     AUTONOMI VETRO – Piccole Imprese</t>
    </r>
  </si>
  <si>
    <r>
      <rPr>
        <sz val="10"/>
        <color rgb="FF000080"/>
        <rFont val="Arial"/>
        <family val="34"/>
      </rPr>
      <t>138.     AUTORIMESSE</t>
    </r>
  </si>
  <si>
    <r>
      <rPr>
        <sz val="10"/>
        <color rgb="FF000080"/>
        <rFont val="Arial"/>
        <family val="34"/>
      </rPr>
      <t>139.     AUTOSCUOLE</t>
    </r>
  </si>
  <si>
    <r>
      <rPr>
        <sz val="10"/>
        <color rgb="FF000080"/>
        <rFont val="Arial"/>
        <family val="34"/>
      </rPr>
      <t>140.     AUTOSCUOLE – Autonomi</t>
    </r>
  </si>
  <si>
    <r>
      <rPr>
        <sz val="10"/>
        <color rgb="FF000080"/>
        <rFont val="Arial"/>
        <family val="34"/>
      </rPr>
      <t>141.     AUTOSTRADE</t>
    </r>
  </si>
  <si>
    <r>
      <rPr>
        <sz val="10"/>
        <color rgb="FF000080"/>
        <rFont val="Arial"/>
        <family val="34"/>
      </rPr>
      <t>142.     AUTOTRASPORTO MERCI – Artigianato</t>
    </r>
  </si>
  <si>
    <r>
      <rPr>
        <sz val="10"/>
        <color rgb="FF000080"/>
        <rFont val="Arial"/>
        <family val="34"/>
      </rPr>
      <t>143.     AUTOTRASPORTO MERCI – Confartigianato</t>
    </r>
  </si>
  <si>
    <r>
      <rPr>
        <sz val="10"/>
        <color rgb="FF000080"/>
        <rFont val="Arial"/>
        <family val="34"/>
      </rPr>
      <t>144.     AUTOTRASPORTO MERCI – Coop. (07/2002)</t>
    </r>
  </si>
  <si>
    <r>
      <rPr>
        <sz val="10"/>
        <color rgb="FF000080"/>
        <rFont val="Arial"/>
        <family val="34"/>
      </rPr>
      <t>145.     AUTOTRASPORTO MERCI – Cooperative</t>
    </r>
  </si>
  <si>
    <r>
      <rPr>
        <sz val="10"/>
        <color rgb="FF000080"/>
        <rFont val="Arial"/>
        <family val="34"/>
      </rPr>
      <t>146.     AUTOTRASPORTO MERCI – Industria</t>
    </r>
  </si>
  <si>
    <r>
      <rPr>
        <sz val="10"/>
        <color rgb="FF000080"/>
        <rFont val="Arial"/>
        <family val="34"/>
      </rPr>
      <t>147.     AVIS – Area amministrativa</t>
    </r>
  </si>
  <si>
    <r>
      <rPr>
        <sz val="10"/>
        <color rgb="FF000080"/>
        <rFont val="Arial"/>
        <family val="34"/>
      </rPr>
      <t>148.     AVIS – Area Medica</t>
    </r>
  </si>
  <si>
    <r>
      <rPr>
        <sz val="10"/>
        <color rgb="FF000080"/>
        <rFont val="Arial"/>
        <family val="34"/>
      </rPr>
      <t>149.     AVIS – Area Sanitaria</t>
    </r>
  </si>
  <si>
    <r>
      <rPr>
        <sz val="10"/>
        <color rgb="FF000080"/>
        <rFont val="Arial"/>
        <family val="34"/>
      </rPr>
      <t>150.     AVIS – Area Socio Assistenziale</t>
    </r>
  </si>
  <si>
    <r>
      <rPr>
        <sz val="10"/>
        <color rgb="FF000080"/>
        <rFont val="Arial"/>
        <family val="34"/>
      </rPr>
      <t>151.     AVIS – Area Tecnica</t>
    </r>
  </si>
  <si>
    <r>
      <rPr>
        <sz val="10"/>
        <color rgb="FF000080"/>
        <rFont val="Arial"/>
        <family val="34"/>
      </rPr>
      <t>152.     AVVOCATURA DI STATO</t>
    </r>
  </si>
  <si>
    <r>
      <rPr>
        <sz val="10"/>
        <color rgb="FF000080"/>
        <rFont val="Arial"/>
        <family val="34"/>
      </rPr>
      <t>153.     BANCARI – Acri</t>
    </r>
  </si>
  <si>
    <r>
      <rPr>
        <sz val="10"/>
        <color rgb="FF000080"/>
        <rFont val="Arial"/>
        <family val="34"/>
      </rPr>
      <t>154.     BANCARI – Assicredito</t>
    </r>
  </si>
  <si>
    <r>
      <rPr>
        <sz val="10"/>
        <color rgb="FF000080"/>
        <rFont val="Arial"/>
        <family val="34"/>
      </rPr>
      <t>155.     BANCARI – Credito Cooperativo</t>
    </r>
  </si>
  <si>
    <r>
      <rPr>
        <sz val="10"/>
        <color rgb="FF000080"/>
        <rFont val="Arial"/>
        <family val="34"/>
      </rPr>
      <t>156.     BARBIERI E PARRUCCHIERI</t>
    </r>
  </si>
  <si>
    <r>
      <rPr>
        <sz val="10"/>
        <color rgb="FF000080"/>
        <rFont val="Arial"/>
        <family val="34"/>
      </rPr>
      <t>157.     BARBIERI E PARRUCCHIERI – Autonomi</t>
    </r>
  </si>
  <si>
    <r>
      <rPr>
        <sz val="10"/>
        <color rgb="FF000080"/>
        <rFont val="Arial"/>
        <family val="34"/>
      </rPr>
      <t>158.     BIRRA E MALTO – Artigianato</t>
    </r>
  </si>
  <si>
    <r>
      <rPr>
        <sz val="10"/>
        <color rgb="FF000080"/>
        <rFont val="Arial"/>
        <family val="34"/>
      </rPr>
      <t>159.     BIRRA E MALTO – Cooperative</t>
    </r>
  </si>
  <si>
    <r>
      <rPr>
        <sz val="10"/>
        <color rgb="FF000080"/>
        <rFont val="Arial"/>
        <family val="34"/>
      </rPr>
      <t>160.     BIRRA E MALTO – Industria</t>
    </r>
  </si>
  <si>
    <r>
      <rPr>
        <sz val="10"/>
        <color rgb="FF000080"/>
        <rFont val="Arial"/>
        <family val="34"/>
      </rPr>
      <t>161.     BIRRA E MALTO – P.I. (App. + 250 dip)</t>
    </r>
  </si>
  <si>
    <r>
      <rPr>
        <sz val="10"/>
        <color rgb="FF000080"/>
        <rFont val="Arial"/>
        <family val="34"/>
      </rPr>
      <t>162.     BIRRA E MALTO – P.I. (App. - 50 dip)</t>
    </r>
  </si>
  <si>
    <r>
      <rPr>
        <sz val="10"/>
        <color rgb="FF000080"/>
        <rFont val="Arial"/>
        <family val="34"/>
      </rPr>
      <t>163.     BIRRA E MALTO – P.I. (App. 50-250 dip)</t>
    </r>
  </si>
  <si>
    <r>
      <rPr>
        <sz val="10"/>
        <color rgb="FF000080"/>
        <rFont val="Arial"/>
        <family val="34"/>
      </rPr>
      <t>164.     BIRRA E MALTO – P.I. (App. Ass. 3/2000)</t>
    </r>
  </si>
  <si>
    <r>
      <rPr>
        <sz val="10"/>
        <color rgb="FF000080"/>
        <rFont val="Arial"/>
        <family val="34"/>
      </rPr>
      <t>165.     BIRRA E MALTO – P.I. (App. Ass. 3/2000)</t>
    </r>
  </si>
  <si>
    <r>
      <rPr>
        <sz val="10"/>
        <color rgb="FF000080"/>
        <rFont val="Arial"/>
        <family val="34"/>
      </rPr>
      <t>166.     BIRRA E MALTO – Piccola industria</t>
    </r>
  </si>
  <si>
    <r>
      <rPr>
        <sz val="10"/>
        <color rgb="FF000080"/>
        <rFont val="Arial"/>
        <family val="34"/>
      </rPr>
      <t>167.     BIRRA E MALTO AUTONOMI – Artigianato</t>
    </r>
  </si>
  <si>
    <r>
      <rPr>
        <sz val="10"/>
        <color rgb="FF000080"/>
        <rFont val="Arial"/>
        <family val="34"/>
      </rPr>
      <t>168.     BIRRA E MALTO AUTONOMI – Cooperative</t>
    </r>
  </si>
  <si>
    <r>
      <rPr>
        <sz val="10"/>
        <color rgb="FF000080"/>
        <rFont val="Arial"/>
        <family val="34"/>
      </rPr>
      <t>169.     BIRRA E MALTO AUTONOMI – Piccole Imprese</t>
    </r>
  </si>
  <si>
    <r>
      <rPr>
        <sz val="10"/>
        <color rgb="FF000080"/>
        <rFont val="Arial"/>
        <family val="34"/>
      </rPr>
      <t>170.     BOSCHI E FORESTE – Artigianato</t>
    </r>
  </si>
  <si>
    <r>
      <rPr>
        <sz val="10"/>
        <color rgb="FF000080"/>
        <rFont val="Arial"/>
        <family val="34"/>
      </rPr>
      <t>171.     BOSCHI E FORESTE – Industria</t>
    </r>
  </si>
  <si>
    <r>
      <rPr>
        <sz val="10"/>
        <color rgb="FF000080"/>
        <rFont val="Arial"/>
        <family val="34"/>
      </rPr>
      <t>172.     BOSCHI E FORESTE – Piccola industria</t>
    </r>
  </si>
  <si>
    <r>
      <rPr>
        <sz val="10"/>
        <color rgb="FF000080"/>
        <rFont val="Arial"/>
        <family val="34"/>
      </rPr>
      <t>173.     BOTTONI – Art. (App. Assunti 2/98)</t>
    </r>
  </si>
  <si>
    <r>
      <rPr>
        <sz val="10"/>
        <color rgb="FF000080"/>
        <rFont val="Arial"/>
        <family val="34"/>
      </rPr>
      <t>174.     BOTTONI Artigianato</t>
    </r>
  </si>
  <si>
    <r>
      <rPr>
        <sz val="10"/>
        <color rgb="FF000080"/>
        <rFont val="Arial"/>
        <family val="34"/>
      </rPr>
      <t>175.     BOTTONI Autonomi</t>
    </r>
  </si>
  <si>
    <r>
      <rPr>
        <sz val="10"/>
        <color rgb="FF000080"/>
        <rFont val="Arial"/>
        <family val="34"/>
      </rPr>
      <t>176.     BOTTONI Ind. (App. assunti 09/98)</t>
    </r>
  </si>
  <si>
    <r>
      <rPr>
        <sz val="10"/>
        <color rgb="FF000080"/>
        <rFont val="Arial"/>
        <family val="34"/>
      </rPr>
      <t>177.     BOTTONI – Industria</t>
    </r>
  </si>
  <si>
    <r>
      <rPr>
        <sz val="10"/>
        <color rgb="FF000080"/>
        <rFont val="Arial"/>
        <family val="34"/>
      </rPr>
      <t>178.     BOTTONI Piccola industria</t>
    </r>
  </si>
  <si>
    <r>
      <rPr>
        <sz val="10"/>
        <color rgb="FF000080"/>
        <rFont val="Arial"/>
        <family val="34"/>
      </rPr>
      <t>179.     BUDELLA E TRIPPA</t>
    </r>
  </si>
  <si>
    <r>
      <rPr>
        <sz val="10"/>
        <color rgb="FF000080"/>
        <rFont val="Arial"/>
        <family val="34"/>
      </rPr>
      <t>180.     BUDELLA E TRIPPA (App. Assunti 04/2000)</t>
    </r>
  </si>
  <si>
    <r>
      <rPr>
        <sz val="10"/>
        <color rgb="FF000080"/>
        <rFont val="Arial"/>
        <family val="34"/>
      </rPr>
      <t>181.     CALCE GESSO E FIBROCEMENTO – Industria</t>
    </r>
  </si>
  <si>
    <r>
      <rPr>
        <sz val="10"/>
        <color rgb="FF000080"/>
        <rFont val="Arial"/>
        <family val="34"/>
      </rPr>
      <t>182.     CALCE GESSWO E FIBROCEMENTO – Piccola industria</t>
    </r>
  </si>
  <si>
    <r>
      <rPr>
        <sz val="10"/>
        <color rgb="FF000080"/>
        <rFont val="Arial"/>
        <family val="34"/>
      </rPr>
      <t>183.     CALL CENTERS</t>
    </r>
  </si>
  <si>
    <r>
      <rPr>
        <sz val="10"/>
        <color rgb="FF000080"/>
        <rFont val="Arial"/>
        <family val="34"/>
      </rPr>
      <t>184.     CALZATURE – Art. (App. Assunti 2/98)</t>
    </r>
  </si>
  <si>
    <r>
      <rPr>
        <sz val="10"/>
        <color rgb="FF000080"/>
        <rFont val="Arial"/>
        <family val="34"/>
      </rPr>
      <t>185.     CALZATURE – Artigianato</t>
    </r>
  </si>
  <si>
    <r>
      <rPr>
        <sz val="10"/>
        <color rgb="FF000080"/>
        <rFont val="Arial"/>
        <family val="34"/>
      </rPr>
      <t>186.     CALZATURE – Autonomi</t>
    </r>
  </si>
  <si>
    <r>
      <rPr>
        <sz val="10"/>
        <color rgb="FF000080"/>
        <rFont val="Arial"/>
        <family val="34"/>
      </rPr>
      <t>187.     CALZATURE – Ind. App. Mezzogiorno)</t>
    </r>
  </si>
  <si>
    <r>
      <rPr>
        <sz val="10"/>
        <color rgb="FF000080"/>
        <rFont val="Arial"/>
        <family val="34"/>
      </rPr>
      <t>188.     CALZATURE – Ind. (App. Assunti 09/98)</t>
    </r>
  </si>
  <si>
    <r>
      <rPr>
        <sz val="10"/>
        <color rgb="FF000080"/>
        <rFont val="Arial"/>
        <family val="34"/>
      </rPr>
      <t>189.     CALZATURE – Industria</t>
    </r>
  </si>
  <si>
    <r>
      <rPr>
        <sz val="10"/>
        <color rgb="FF000080"/>
        <rFont val="Arial"/>
        <family val="34"/>
      </rPr>
      <t>190.     CALZATURE – Piccola industria</t>
    </r>
  </si>
  <si>
    <r>
      <rPr>
        <sz val="10"/>
        <color rgb="FF000080"/>
        <rFont val="Arial"/>
        <family val="34"/>
      </rPr>
      <t>191.     CALZATURE FACONISTI</t>
    </r>
  </si>
  <si>
    <r>
      <rPr>
        <sz val="10"/>
        <color rgb="FF000080"/>
        <rFont val="Arial"/>
        <family val="34"/>
      </rPr>
      <t>192.     CAMERA DI COMMERCIO</t>
    </r>
  </si>
  <si>
    <r>
      <rPr>
        <sz val="10"/>
        <color rgb="FF000080"/>
        <rFont val="Arial"/>
        <family val="34"/>
      </rPr>
      <t>193.     CAMPEGGI – Federturismo</t>
    </r>
  </si>
  <si>
    <r>
      <rPr>
        <sz val="10"/>
        <color rgb="FF000080"/>
        <rFont val="Arial"/>
        <family val="34"/>
      </rPr>
      <t>194.     CAMPEGGI – Oltre 8 Dipendenti</t>
    </r>
  </si>
  <si>
    <r>
      <rPr>
        <sz val="10"/>
        <color rgb="FF000080"/>
        <rFont val="Arial"/>
        <family val="34"/>
      </rPr>
      <t>195.     CAMPEGGI E VILLAGGI TURISTICI</t>
    </r>
  </si>
  <si>
    <r>
      <rPr>
        <sz val="10"/>
        <color rgb="FF000080"/>
        <rFont val="Arial"/>
        <family val="34"/>
      </rPr>
      <t>196.     CAMPEGGI E VILLAGGI TURISTICI – 8 Dipendenti</t>
    </r>
  </si>
  <si>
    <r>
      <rPr>
        <sz val="10"/>
        <color rgb="FF000080"/>
        <rFont val="Arial"/>
        <family val="34"/>
      </rPr>
      <t>197.     CAMPEGGI MINORI</t>
    </r>
  </si>
  <si>
    <r>
      <rPr>
        <sz val="10"/>
        <color rgb="FF000080"/>
        <rFont val="Arial"/>
        <family val="34"/>
      </rPr>
      <t>198.     CAMPEGGI MINORI – Federturismo</t>
    </r>
  </si>
  <si>
    <r>
      <rPr>
        <sz val="10"/>
        <color rgb="FF000080"/>
        <rFont val="Arial"/>
        <family val="34"/>
      </rPr>
      <t>199.     CANAPA – Ind. (App. Assunti 09/98)</t>
    </r>
  </si>
  <si>
    <r>
      <rPr>
        <sz val="10"/>
        <color rgb="FF000080"/>
        <rFont val="Arial"/>
        <family val="34"/>
      </rPr>
      <t>200.     CANAPA – Industria</t>
    </r>
  </si>
  <si>
    <r>
      <rPr>
        <sz val="10"/>
        <color rgb="FF000080"/>
        <rFont val="Arial"/>
        <family val="34"/>
      </rPr>
      <t>201.     CANAPA – Piccola Industria</t>
    </r>
  </si>
  <si>
    <r>
      <rPr>
        <sz val="10"/>
        <color rgb="FF000080"/>
        <rFont val="Arial"/>
        <family val="34"/>
      </rPr>
      <t>202.     CARTA – Industria</t>
    </r>
  </si>
  <si>
    <r>
      <rPr>
        <sz val="10"/>
        <color rgb="FF000080"/>
        <rFont val="Arial"/>
        <family val="34"/>
      </rPr>
      <t>203.     CARTA – Piccola industria</t>
    </r>
  </si>
  <si>
    <r>
      <rPr>
        <sz val="10"/>
        <color rgb="FF000080"/>
        <rFont val="Arial"/>
        <family val="34"/>
      </rPr>
      <t>204.     CASE DI CURA – Personale medico</t>
    </r>
  </si>
  <si>
    <r>
      <rPr>
        <sz val="10"/>
        <color rgb="FF000080"/>
        <rFont val="Arial"/>
        <family val="34"/>
      </rPr>
      <t>205.     CASE DI CURA – Personale non medico</t>
    </r>
  </si>
  <si>
    <r>
      <rPr>
        <sz val="10"/>
        <color rgb="FF000080"/>
        <rFont val="Arial"/>
        <family val="34"/>
      </rPr>
      <t>206.     CASSE RURALI E ARTIGIANE</t>
    </r>
  </si>
  <si>
    <r>
      <rPr>
        <sz val="10"/>
        <color rgb="FF000080"/>
        <rFont val="Arial"/>
        <family val="34"/>
      </rPr>
      <t>207.     CAVALLI – Agenzie Ippiche</t>
    </r>
  </si>
  <si>
    <r>
      <rPr>
        <sz val="10"/>
        <color rgb="FF000080"/>
        <rFont val="Arial"/>
        <family val="34"/>
      </rPr>
      <t>208.     CAVALLI – Corse al Galoppo</t>
    </r>
  </si>
  <si>
    <r>
      <rPr>
        <sz val="10"/>
        <color rgb="FF000080"/>
        <rFont val="Arial"/>
        <family val="34"/>
      </rPr>
      <t>209.     CAVALLI – corse al Trotto</t>
    </r>
  </si>
  <si>
    <r>
      <rPr>
        <sz val="10"/>
        <color rgb="FF000080"/>
        <rFont val="Arial"/>
        <family val="34"/>
      </rPr>
      <t>210.     CAVALLI – Corse al Trotto (Ass. 01/98)</t>
    </r>
  </si>
  <si>
    <r>
      <rPr>
        <sz val="10"/>
        <color rgb="FF000080"/>
        <rFont val="Arial"/>
        <family val="34"/>
      </rPr>
      <t>211.     CAVALLI – Società di corse</t>
    </r>
  </si>
  <si>
    <r>
      <rPr>
        <sz val="10"/>
        <color rgb="FF000080"/>
        <rFont val="Arial"/>
        <family val="34"/>
      </rPr>
      <t>212.     CEMENTO – Industria</t>
    </r>
  </si>
  <si>
    <r>
      <rPr>
        <sz val="10"/>
        <color rgb="FF000080"/>
        <rFont val="Arial"/>
        <family val="34"/>
      </rPr>
      <t>213.     CEMENTO – Manufatti – Industria</t>
    </r>
  </si>
  <si>
    <r>
      <rPr>
        <sz val="10"/>
        <color rgb="FF000080"/>
        <rFont val="Arial"/>
        <family val="34"/>
      </rPr>
      <t>214.     CEMENTO – Manufatti – Piccola industria</t>
    </r>
  </si>
  <si>
    <r>
      <rPr>
        <sz val="10"/>
        <color rgb="FF000080"/>
        <rFont val="Arial"/>
        <family val="34"/>
      </rPr>
      <t>215.     CEMENTO – Piccola Industria</t>
    </r>
  </si>
  <si>
    <r>
      <rPr>
        <sz val="10"/>
        <color rgb="FF000080"/>
        <rFont val="Arial"/>
        <family val="34"/>
      </rPr>
      <t>216.     CENTRI ELABORAZIONE DATI – Dir. E Quadri</t>
    </r>
  </si>
  <si>
    <r>
      <rPr>
        <sz val="10"/>
        <color rgb="FF000080"/>
        <rFont val="Arial"/>
        <family val="34"/>
      </rPr>
      <t>217.     CENTRI ELABORAZIONE DATI</t>
    </r>
  </si>
  <si>
    <r>
      <rPr>
        <sz val="10"/>
        <color rgb="FF000080"/>
        <rFont val="Arial"/>
        <family val="34"/>
      </rPr>
      <t>218.     CERAMICA – Art. (Umbia)</t>
    </r>
  </si>
  <si>
    <r>
      <rPr>
        <sz val="10"/>
        <color rgb="FF000080"/>
        <rFont val="Arial"/>
        <family val="34"/>
      </rPr>
      <t>219.     CERAMICA – Art. (App. Assunti 2/98)</t>
    </r>
  </si>
  <si>
    <r>
      <rPr>
        <sz val="10"/>
        <color rgb="FF000080"/>
        <rFont val="Arial"/>
        <family val="34"/>
      </rPr>
      <t>220.     CERAMICA – Artigianato</t>
    </r>
  </si>
  <si>
    <r>
      <rPr>
        <sz val="10"/>
        <color rgb="FF000080"/>
        <rFont val="Arial"/>
        <family val="34"/>
      </rPr>
      <t>221.     CERAMICA – Industria</t>
    </r>
  </si>
  <si>
    <r>
      <rPr>
        <sz val="10"/>
        <color rgb="FF000080"/>
        <rFont val="Arial"/>
        <family val="34"/>
      </rPr>
      <t>222.     CERAMICA – Industria (AssoPiastrelle)</t>
    </r>
  </si>
  <si>
    <r>
      <rPr>
        <sz val="10"/>
        <color rgb="FF000080"/>
        <rFont val="Arial"/>
        <family val="34"/>
      </rPr>
      <t>223.     CERAMICHE AUTONOMI – Artigianato</t>
    </r>
  </si>
  <si>
    <r>
      <rPr>
        <sz val="10"/>
        <color rgb="FF000080"/>
        <rFont val="Arial"/>
        <family val="34"/>
      </rPr>
      <t>224.     CERAMICHE AUTONOMI – Cooperative</t>
    </r>
  </si>
  <si>
    <r>
      <rPr>
        <sz val="10"/>
        <color rgb="FF000080"/>
        <rFont val="Arial"/>
        <family val="34"/>
      </rPr>
      <t>225.     CERAMICA AUTONOMI – Piccole Imprese</t>
    </r>
  </si>
  <si>
    <r>
      <rPr>
        <sz val="10"/>
        <color rgb="FF000080"/>
        <rFont val="Arial"/>
        <family val="34"/>
      </rPr>
      <t>226.     CHIMICA – Artigianato</t>
    </r>
  </si>
  <si>
    <r>
      <rPr>
        <sz val="10"/>
        <color rgb="FF000080"/>
        <rFont val="Arial"/>
        <family val="34"/>
      </rPr>
      <t>227.     CHIMICA – Ind. (App. Ass. 07/2001)</t>
    </r>
  </si>
  <si>
    <r>
      <rPr>
        <sz val="10"/>
        <color rgb="FF000080"/>
        <rFont val="Arial"/>
        <family val="34"/>
      </rPr>
      <t>228.     CHIMICA – Industria</t>
    </r>
  </si>
  <si>
    <r>
      <rPr>
        <sz val="10"/>
        <color rgb="FF000080"/>
        <rFont val="Arial"/>
        <family val="34"/>
      </rPr>
      <t>229.     CHIMICA – Piccola industria</t>
    </r>
  </si>
  <si>
    <r>
      <rPr>
        <sz val="10"/>
        <color rgb="FF000080"/>
        <rFont val="Arial"/>
        <family val="34"/>
      </rPr>
      <t>230.     CHIMICA AUTONOMI – Artigianato</t>
    </r>
  </si>
  <si>
    <r>
      <rPr>
        <sz val="10"/>
        <color rgb="FF000080"/>
        <rFont val="Arial"/>
        <family val="34"/>
      </rPr>
      <t>231.     CHIMICA AUTONOMI – Cooperative</t>
    </r>
  </si>
  <si>
    <r>
      <rPr>
        <sz val="10"/>
        <color rgb="FF000080"/>
        <rFont val="Arial"/>
        <family val="34"/>
      </rPr>
      <t>232.     CHIMICA AUTONOMI – Piccole Imprese</t>
    </r>
  </si>
  <si>
    <r>
      <rPr>
        <sz val="10"/>
        <color rgb="FF000080"/>
        <rFont val="Arial"/>
        <family val="34"/>
      </rPr>
      <t>233.     CINEMATOGRAFIA</t>
    </r>
  </si>
  <si>
    <r>
      <rPr>
        <sz val="10"/>
        <color rgb="FF000080"/>
        <rFont val="Arial"/>
        <family val="34"/>
      </rPr>
      <t>234.     CINEMATOGRAFIA – Esercizi</t>
    </r>
  </si>
  <si>
    <r>
      <rPr>
        <sz val="10"/>
        <color rgb="FF000080"/>
        <rFont val="Arial"/>
        <family val="34"/>
      </rPr>
      <t>235.     CINEMATOGRAFIA – Esercizi (Multiplex)</t>
    </r>
  </si>
  <si>
    <r>
      <rPr>
        <sz val="10"/>
        <color rgb="FF000080"/>
        <rFont val="Arial"/>
        <family val="34"/>
      </rPr>
      <t>236.     CINESCOPI – Industria</t>
    </r>
  </si>
  <si>
    <r>
      <rPr>
        <sz val="10"/>
        <color rgb="FF000080"/>
        <rFont val="Arial"/>
        <family val="34"/>
      </rPr>
      <t>237.     COIBENTI – Industria</t>
    </r>
  </si>
  <si>
    <r>
      <rPr>
        <sz val="10"/>
        <color rgb="FF000080"/>
        <rFont val="Arial"/>
        <family val="34"/>
      </rPr>
      <t>238.     COIBENTI – Piccola industria</t>
    </r>
  </si>
  <si>
    <r>
      <rPr>
        <sz val="10"/>
        <color rgb="FF000080"/>
        <rFont val="Arial"/>
        <family val="34"/>
      </rPr>
      <t>239.     COLF – conviventi</t>
    </r>
  </si>
  <si>
    <r>
      <rPr>
        <sz val="10"/>
        <color rgb="FF000080"/>
        <rFont val="Arial"/>
        <family val="34"/>
      </rPr>
      <t>240.     COLF – non conviventi</t>
    </r>
  </si>
  <si>
    <r>
      <rPr>
        <sz val="10"/>
        <color rgb="FF000080"/>
        <rFont val="Arial"/>
        <family val="34"/>
      </rPr>
      <t>241.     COLLABORAZIONI COORDINATE E CONTINUATIVE</t>
    </r>
  </si>
  <si>
    <r>
      <rPr>
        <sz val="10"/>
        <color rgb="FF000080"/>
        <rFont val="Arial"/>
        <family val="34"/>
      </rPr>
      <t>242.     COMMERCIO</t>
    </r>
  </si>
  <si>
    <r>
      <rPr>
        <sz val="10"/>
        <color rgb="FF000080"/>
        <rFont val="Arial"/>
        <family val="34"/>
      </rPr>
      <t>243.     COMMERCIO – 50 Dipendenti</t>
    </r>
  </si>
  <si>
    <r>
      <rPr>
        <sz val="10"/>
        <color rgb="FF000080"/>
        <rFont val="Arial"/>
        <family val="34"/>
      </rPr>
      <t>244.     COMMERCIO – 8 Dipendenti</t>
    </r>
  </si>
  <si>
    <r>
      <rPr>
        <sz val="10"/>
        <color rgb="FF000080"/>
        <rFont val="Arial"/>
        <family val="34"/>
      </rPr>
      <t>245.     COMMERCIO – Coop. (App. Ass. 10/1999)</t>
    </r>
  </si>
  <si>
    <r>
      <rPr>
        <sz val="10"/>
        <color rgb="FF000080"/>
        <rFont val="Arial"/>
        <family val="34"/>
      </rPr>
      <t>246.     COMMERCIO – Coop. (App. Ass. 07/2004)</t>
    </r>
  </si>
  <si>
    <r>
      <rPr>
        <sz val="10"/>
        <color rgb="FF000080"/>
        <rFont val="Arial"/>
        <family val="34"/>
      </rPr>
      <t>247.     COMMERCIO – Cooperative</t>
    </r>
  </si>
  <si>
    <r>
      <rPr>
        <sz val="10"/>
        <color rgb="FF000080"/>
        <rFont val="Arial"/>
        <family val="34"/>
      </rPr>
      <t>248.     COMMERCIO – Da 15 a 50 Dipendenti</t>
    </r>
  </si>
  <si>
    <r>
      <rPr>
        <sz val="10"/>
        <color rgb="FF000080"/>
        <rFont val="Arial"/>
        <family val="34"/>
      </rPr>
      <t>249.     COMMERCIO Fino a 14 Dipendenti</t>
    </r>
  </si>
  <si>
    <r>
      <rPr>
        <sz val="10"/>
        <color rgb="FF000080"/>
        <rFont val="Arial"/>
        <family val="34"/>
      </rPr>
      <t>250.     COMMERCIO – Oltre 50 Dipendenti</t>
    </r>
  </si>
  <si>
    <r>
      <rPr>
        <sz val="10"/>
        <color rgb="FF000080"/>
        <rFont val="Arial"/>
        <family val="34"/>
      </rPr>
      <t>251.     COMMERCIO (App. Ass. 07/2004)</t>
    </r>
  </si>
  <si>
    <r>
      <rPr>
        <sz val="10"/>
        <color rgb="FF000080"/>
        <rFont val="Arial"/>
        <family val="34"/>
      </rPr>
      <t>252.     COMUNE</t>
    </r>
  </si>
  <si>
    <r>
      <rPr>
        <sz val="10"/>
        <color rgb="FF000080"/>
        <rFont val="Arial"/>
        <family val="34"/>
      </rPr>
      <t>253.     COMUNITÀ MONTANE</t>
    </r>
  </si>
  <si>
    <r>
      <rPr>
        <sz val="10"/>
        <color rgb="FF000080"/>
        <rFont val="Arial"/>
        <family val="34"/>
      </rPr>
      <t>254.     CONCERIE – Industria</t>
    </r>
  </si>
  <si>
    <r>
      <rPr>
        <sz val="10"/>
        <color rgb="FF000080"/>
        <rFont val="Arial"/>
        <family val="34"/>
      </rPr>
      <t>255.     CONCERIE – Piccola industria</t>
    </r>
  </si>
  <si>
    <r>
      <rPr>
        <sz val="10"/>
        <color rgb="FF000080"/>
        <rFont val="Arial"/>
        <family val="34"/>
      </rPr>
      <t>256.     CONFEZIONI – Art. (App. Assunti 2/98)</t>
    </r>
  </si>
  <si>
    <r>
      <rPr>
        <sz val="10"/>
        <color rgb="FF000080"/>
        <rFont val="Arial"/>
        <family val="34"/>
      </rPr>
      <t>257.     CONFEZIONI – Artigianato</t>
    </r>
  </si>
  <si>
    <r>
      <rPr>
        <sz val="10"/>
        <color rgb="FF000080"/>
        <rFont val="Arial"/>
        <family val="34"/>
      </rPr>
      <t>258.     CONFEZIONI – Autonomi</t>
    </r>
  </si>
  <si>
    <r>
      <rPr>
        <sz val="10"/>
        <color rgb="FF000080"/>
        <rFont val="Arial"/>
        <family val="34"/>
      </rPr>
      <t>259.     CONFEZIONI – Ind. (App. Assunti 09/98)</t>
    </r>
  </si>
  <si>
    <r>
      <rPr>
        <sz val="10"/>
        <color rgb="FF000080"/>
        <rFont val="Arial"/>
        <family val="34"/>
      </rPr>
      <t>260.     CONFEZIONI – Industria</t>
    </r>
  </si>
  <si>
    <r>
      <rPr>
        <sz val="10"/>
        <color rgb="FF000080"/>
        <rFont val="Arial"/>
        <family val="34"/>
      </rPr>
      <t>261.     CONFEZIONI – Piccola industria</t>
    </r>
  </si>
  <si>
    <r>
      <rPr>
        <sz val="10"/>
        <color rgb="FF000080"/>
        <rFont val="Arial"/>
        <family val="34"/>
      </rPr>
      <t>262.     CONFEZIONI FACONISTI</t>
    </r>
  </si>
  <si>
    <r>
      <rPr>
        <sz val="10"/>
        <color rgb="FF000080"/>
        <rFont val="Arial"/>
        <family val="34"/>
      </rPr>
      <t>263.     CONSERVE – Artigianato</t>
    </r>
  </si>
  <si>
    <r>
      <rPr>
        <sz val="10"/>
        <color rgb="FF000080"/>
        <rFont val="Arial"/>
        <family val="34"/>
      </rPr>
      <t>264.     CONSERVE – Cooperative</t>
    </r>
  </si>
  <si>
    <r>
      <rPr>
        <sz val="10"/>
        <color rgb="FF000080"/>
        <rFont val="Arial"/>
        <family val="34"/>
      </rPr>
      <t>265.     CONSERVE – Industria</t>
    </r>
  </si>
  <si>
    <r>
      <rPr>
        <sz val="10"/>
        <color rgb="FF000080"/>
        <rFont val="Arial"/>
        <family val="34"/>
      </rPr>
      <t>266.     CONSERVE – P.I. (App. + 250 Dip.)</t>
    </r>
  </si>
  <si>
    <r>
      <rPr>
        <sz val="10"/>
        <color rgb="FF000080"/>
        <rFont val="Arial"/>
        <family val="34"/>
      </rPr>
      <t>267.     CONSERVE – P.I. (App. - 50 Dip.)</t>
    </r>
  </si>
  <si>
    <r>
      <rPr>
        <sz val="10"/>
        <color rgb="FF000080"/>
        <rFont val="Arial"/>
        <family val="34"/>
      </rPr>
      <t>268.     CONSERVE – P.I. (App. 50- 250 Dip.)</t>
    </r>
  </si>
  <si>
    <r>
      <rPr>
        <sz val="10"/>
        <color rgb="FF000080"/>
        <rFont val="Arial"/>
        <family val="34"/>
      </rPr>
      <t>269.     CONSERVE – P.I. (App. Ass. 03/2000)</t>
    </r>
  </si>
  <si>
    <r>
      <rPr>
        <sz val="10"/>
        <color rgb="FF000080"/>
        <rFont val="Arial"/>
        <family val="34"/>
      </rPr>
      <t>270.     CONSERVE – P.I. (App. Ass. 03/2000)</t>
    </r>
  </si>
  <si>
    <r>
      <rPr>
        <sz val="10"/>
        <color rgb="FF000080"/>
        <rFont val="Arial"/>
        <family val="34"/>
      </rPr>
      <t>271.     CONSERVE – Piccola industria</t>
    </r>
  </si>
  <si>
    <r>
      <rPr>
        <sz val="10"/>
        <color rgb="FF000080"/>
        <rFont val="Arial"/>
        <family val="34"/>
      </rPr>
      <t>272.     CONSERVE AUTONOMI – Artigianato</t>
    </r>
  </si>
  <si>
    <r>
      <rPr>
        <sz val="10"/>
        <color rgb="FF000080"/>
        <rFont val="Arial"/>
        <family val="34"/>
      </rPr>
      <t>273.     CONSERVE AUTONOMI – Cooperative</t>
    </r>
  </si>
  <si>
    <r>
      <rPr>
        <sz val="10"/>
        <color rgb="FF000080"/>
        <rFont val="Arial"/>
        <family val="34"/>
      </rPr>
      <t>274.     CONSERVE AUTONOMI – Piccole Imprese</t>
    </r>
  </si>
  <si>
    <r>
      <rPr>
        <sz val="10"/>
        <color rgb="FF000080"/>
        <rFont val="Arial"/>
        <family val="34"/>
      </rPr>
      <t>275.     CONSIGLIO DI STATO</t>
    </r>
  </si>
  <si>
    <r>
      <rPr>
        <sz val="10"/>
        <color rgb="FF000080"/>
        <rFont val="Arial"/>
        <family val="34"/>
      </rPr>
      <t>276.     CONSOLATI</t>
    </r>
  </si>
  <si>
    <r>
      <rPr>
        <sz val="10"/>
        <color rgb="FF000080"/>
        <rFont val="Arial"/>
        <family val="34"/>
      </rPr>
      <t>277.     CONSORZI AGRARI</t>
    </r>
  </si>
  <si>
    <r>
      <rPr>
        <sz val="10"/>
        <color rgb="FF000080"/>
        <rFont val="Arial"/>
        <family val="34"/>
      </rPr>
      <t>278.     CONSORZI AGRICOLI – Impiegati e Quadri</t>
    </r>
  </si>
  <si>
    <r>
      <rPr>
        <sz val="10"/>
        <color rgb="FF000080"/>
        <rFont val="Arial"/>
        <family val="34"/>
      </rPr>
      <t>279.     CONSORZI AGRICOLI – Operai Agricoli</t>
    </r>
  </si>
  <si>
    <r>
      <rPr>
        <sz val="10"/>
        <color rgb="FF000080"/>
        <rFont val="Arial"/>
        <family val="34"/>
      </rPr>
      <t>280.     CONSORZI AGRICOLI – Operai Florovivaisti</t>
    </r>
  </si>
  <si>
    <r>
      <rPr>
        <sz val="10"/>
        <color rgb="FF000080"/>
        <rFont val="Arial"/>
        <family val="34"/>
      </rPr>
      <t>281.     CONSORZI BONIFICA</t>
    </r>
  </si>
  <si>
    <r>
      <rPr>
        <sz val="10"/>
        <color rgb="FF000080"/>
        <rFont val="Arial"/>
        <family val="34"/>
      </rPr>
      <t>282.     CORSORZI SOOTECNICI</t>
    </r>
  </si>
  <si>
    <r>
      <rPr>
        <sz val="10"/>
        <color rgb="FF000080"/>
        <rFont val="Arial"/>
        <family val="34"/>
      </rPr>
      <t>283.     CONTOTERZISMO IN AGRICOLTURA – Impiegati</t>
    </r>
  </si>
  <si>
    <r>
      <rPr>
        <sz val="10"/>
        <color rgb="FF000080"/>
        <rFont val="Arial"/>
        <family val="34"/>
      </rPr>
      <t>284.     CONTOTERZISMO IN AGRICOLTURA – Operai</t>
    </r>
  </si>
  <si>
    <r>
      <rPr>
        <sz val="10"/>
        <color rgb="FF000080"/>
        <rFont val="Arial"/>
        <family val="34"/>
      </rPr>
      <t>285.     COOPERATIVE DI SONSUMO</t>
    </r>
  </si>
  <si>
    <r>
      <rPr>
        <sz val="10"/>
        <color rgb="FF000080"/>
        <rFont val="Arial"/>
        <family val="34"/>
      </rPr>
      <t>286.     COOPERATIVE DI CONSUMO (App. Ass. 10/1999)</t>
    </r>
  </si>
  <si>
    <r>
      <rPr>
        <sz val="10"/>
        <color rgb="FF000080"/>
        <rFont val="Arial"/>
        <family val="34"/>
      </rPr>
      <t>287.     COOPERATIVE SOCIALI</t>
    </r>
  </si>
  <si>
    <r>
      <rPr>
        <sz val="10"/>
        <color rgb="FF000080"/>
        <rFont val="Arial"/>
        <family val="34"/>
      </rPr>
      <t>288.     CORTE DEI CONTI</t>
    </r>
  </si>
  <si>
    <r>
      <rPr>
        <sz val="10"/>
        <color rgb="FF000080"/>
        <rFont val="Arial"/>
        <family val="34"/>
      </rPr>
      <t>289.     COTONE – Autonomi</t>
    </r>
  </si>
  <si>
    <r>
      <rPr>
        <sz val="10"/>
        <color rgb="FF000080"/>
        <rFont val="Arial"/>
        <family val="34"/>
      </rPr>
      <t>290.     COTONE Ind. (App. Assunti 09/98)</t>
    </r>
  </si>
  <si>
    <r>
      <rPr>
        <sz val="10"/>
        <color rgb="FF000080"/>
        <rFont val="Arial"/>
        <family val="34"/>
      </rPr>
      <t>291.     COTONE – Industria</t>
    </r>
  </si>
  <si>
    <r>
      <rPr>
        <sz val="10"/>
        <color rgb="FF000080"/>
        <rFont val="Arial"/>
        <family val="34"/>
      </rPr>
      <t>292.     COTONE – Piccola industria</t>
    </r>
  </si>
  <si>
    <r>
      <rPr>
        <sz val="10"/>
        <color rgb="FF000080"/>
        <rFont val="Arial"/>
        <family val="34"/>
      </rPr>
      <t>293.     CREDITO – Acri</t>
    </r>
  </si>
  <si>
    <r>
      <rPr>
        <sz val="10"/>
        <color rgb="FF000080"/>
        <rFont val="Arial"/>
        <family val="34"/>
      </rPr>
      <t>294.     CREDITO – Assicredito</t>
    </r>
  </si>
  <si>
    <r>
      <rPr>
        <sz val="10"/>
        <color rgb="FF000080"/>
        <rFont val="Arial"/>
        <family val="34"/>
      </rPr>
      <t>295.     CREDITO COOPERATIVO</t>
    </r>
  </si>
  <si>
    <r>
      <rPr>
        <sz val="10"/>
        <color rgb="FF000080"/>
        <rFont val="Arial"/>
        <family val="34"/>
      </rPr>
      <t>296.     CUOIO E PELLI – Art. (App. Assunti 2/98)</t>
    </r>
  </si>
  <si>
    <r>
      <rPr>
        <sz val="10"/>
        <color rgb="FF000080"/>
        <rFont val="Arial"/>
        <family val="34"/>
      </rPr>
      <t>297.     CUOIO E PELLI – Artigianato</t>
    </r>
  </si>
  <si>
    <r>
      <rPr>
        <sz val="10"/>
        <color rgb="FF000080"/>
        <rFont val="Arial"/>
        <family val="34"/>
      </rPr>
      <t>298.     CUOI E PELLI – Industria</t>
    </r>
  </si>
  <si>
    <r>
      <rPr>
        <sz val="10"/>
        <color rgb="FF000080"/>
        <rFont val="Arial"/>
        <family val="34"/>
      </rPr>
      <t>299.     CUOIO E PELLI – Industria</t>
    </r>
  </si>
  <si>
    <r>
      <rPr>
        <sz val="10"/>
        <color rgb="FF000080"/>
        <rFont val="Arial"/>
        <family val="34"/>
      </rPr>
      <t>300.     CUOIO E PELLI – Piccola industria</t>
    </r>
  </si>
  <si>
    <r>
      <rPr>
        <sz val="10"/>
        <color rgb="FF000080"/>
        <rFont val="Arial"/>
        <family val="34"/>
      </rPr>
      <t>301.     DIRIGENTI – Agenzie Marittime</t>
    </r>
  </si>
  <si>
    <r>
      <rPr>
        <sz val="10"/>
        <color rgb="FF000080"/>
        <rFont val="Arial"/>
        <family val="34"/>
      </rPr>
      <t>302.     DIRIGENTI – Aziende Agricole</t>
    </r>
  </si>
  <si>
    <r>
      <rPr>
        <sz val="10"/>
        <color rgb="FF000080"/>
        <rFont val="Arial"/>
        <family val="34"/>
      </rPr>
      <t>303.     DIRIGENTI – Aziende Alberghiere</t>
    </r>
  </si>
  <si>
    <r>
      <rPr>
        <sz val="10"/>
        <color rgb="FF000080"/>
        <rFont val="Arial"/>
        <family val="34"/>
      </rPr>
      <t>304.     DIRIGENTI – Aziende Autotrasporto</t>
    </r>
  </si>
  <si>
    <r>
      <rPr>
        <sz val="10"/>
        <color rgb="FF000080"/>
        <rFont val="Arial"/>
        <family val="34"/>
      </rPr>
      <t>305.     DIRIGENTI – Aziende Commerciali</t>
    </r>
  </si>
  <si>
    <r>
      <rPr>
        <sz val="10"/>
        <color rgb="FF000080"/>
        <rFont val="Arial"/>
        <family val="34"/>
      </rPr>
      <t>306.     DIRIGENTI – Aziende Cooperative</t>
    </r>
  </si>
  <si>
    <r>
      <rPr>
        <sz val="10"/>
        <color rgb="FF000080"/>
        <rFont val="Arial"/>
        <family val="34"/>
      </rPr>
      <t>307.     DIRIGENTI – Aziende Credito</t>
    </r>
  </si>
  <si>
    <r>
      <rPr>
        <sz val="10"/>
        <color rgb="FF000080"/>
        <rFont val="Arial"/>
        <family val="34"/>
      </rPr>
      <t>308.     DIRIGENTI – Aziende Industriali</t>
    </r>
  </si>
  <si>
    <r>
      <rPr>
        <sz val="10"/>
        <color rgb="FF000080"/>
        <rFont val="Arial"/>
        <family val="34"/>
      </rPr>
      <t>309.     DIRIGENTI – Aziende Rurali</t>
    </r>
  </si>
  <si>
    <r>
      <rPr>
        <sz val="10"/>
        <color rgb="FF000080"/>
        <rFont val="Arial"/>
        <family val="34"/>
      </rPr>
      <t>310.     DIRIGENTI – Catene Alberghiere</t>
    </r>
  </si>
  <si>
    <r>
      <rPr>
        <sz val="10"/>
        <color rgb="FF000080"/>
        <rFont val="Arial"/>
        <family val="34"/>
      </rPr>
      <t>311.     DIRIGENTI – Centri elaborazione dati</t>
    </r>
  </si>
  <si>
    <r>
      <rPr>
        <sz val="10"/>
        <color rgb="FF000080"/>
        <rFont val="Arial"/>
        <family val="34"/>
      </rPr>
      <t>312.     DIRIGENTI – Enti locali</t>
    </r>
  </si>
  <si>
    <r>
      <rPr>
        <sz val="10"/>
        <color rgb="FF000080"/>
        <rFont val="Arial"/>
        <family val="34"/>
      </rPr>
      <t>313.     DIRIGENTI – Giornali Quotidiani</t>
    </r>
  </si>
  <si>
    <r>
      <rPr>
        <sz val="10"/>
        <color rgb="FF000080"/>
        <rFont val="Arial"/>
        <family val="34"/>
      </rPr>
      <t>314.     DIRIGENTI – Imprese Assicuratrici</t>
    </r>
  </si>
  <si>
    <r>
      <rPr>
        <sz val="10"/>
        <color rgb="FF000080"/>
        <rFont val="Arial"/>
        <family val="34"/>
      </rPr>
      <t>315.     DIRIGENTI – Imprese pubbliche locali</t>
    </r>
  </si>
  <si>
    <r>
      <rPr>
        <sz val="10"/>
        <color rgb="FF000080"/>
        <rFont val="Arial"/>
        <family val="34"/>
      </rPr>
      <t>316.     DIRIGENTI – Magazzini Generali</t>
    </r>
  </si>
  <si>
    <r>
      <rPr>
        <sz val="10"/>
        <color rgb="FF000080"/>
        <rFont val="Arial"/>
        <family val="34"/>
      </rPr>
      <t>317.     DIRIGENTI – Piccola Industria</t>
    </r>
  </si>
  <si>
    <r>
      <rPr>
        <sz val="10"/>
        <color rgb="FF000080"/>
        <rFont val="Arial"/>
        <family val="34"/>
      </rPr>
      <t>318.     DIRIGENTI – Poste Italiane</t>
    </r>
  </si>
  <si>
    <r>
      <rPr>
        <sz val="10"/>
        <color rgb="FF000080"/>
        <rFont val="Arial"/>
        <family val="34"/>
      </rPr>
      <t>319.     DISTILLAZIONE – Artigianato</t>
    </r>
  </si>
  <si>
    <r>
      <rPr>
        <sz val="10"/>
        <color rgb="FF000080"/>
        <rFont val="Arial"/>
        <family val="34"/>
      </rPr>
      <t>320.     DISTILLAZIONE – Cooperative</t>
    </r>
  </si>
  <si>
    <r>
      <rPr>
        <sz val="10"/>
        <color rgb="FF000080"/>
        <rFont val="Arial"/>
        <family val="34"/>
      </rPr>
      <t>321.     DISTILLAZIONE – Industria</t>
    </r>
  </si>
  <si>
    <r>
      <rPr>
        <sz val="10"/>
        <color rgb="FF000080"/>
        <rFont val="Arial"/>
        <family val="34"/>
      </rPr>
      <t>322.     DISTILLAZIONE – P.I. (App. + 250 Dip)</t>
    </r>
  </si>
  <si>
    <r>
      <rPr>
        <sz val="10"/>
        <color rgb="FF000080"/>
        <rFont val="Arial"/>
        <family val="34"/>
      </rPr>
      <t>323.     DISTILLAZIONE – P.I. (App. -50 Dip)</t>
    </r>
  </si>
  <si>
    <r>
      <rPr>
        <sz val="10"/>
        <color rgb="FF000080"/>
        <rFont val="Arial"/>
        <family val="34"/>
      </rPr>
      <t>324.     DISTILLAZIONE – P.I. (App. 50-250 Dip)</t>
    </r>
  </si>
  <si>
    <r>
      <rPr>
        <sz val="10"/>
        <color rgb="FF000080"/>
        <rFont val="Arial"/>
        <family val="34"/>
      </rPr>
      <t>325.     DISTILLAZIONE – P.I. (App. Ass. 3/2000)</t>
    </r>
  </si>
  <si>
    <r>
      <rPr>
        <sz val="10"/>
        <color rgb="FF000080"/>
        <rFont val="Arial"/>
        <family val="34"/>
      </rPr>
      <t>326.     DISTILLAZIONE – P.I. (App. Ass. 3/2000)</t>
    </r>
  </si>
  <si>
    <r>
      <rPr>
        <sz val="10"/>
        <color rgb="FF000080"/>
        <rFont val="Arial"/>
        <family val="34"/>
      </rPr>
      <t>327.     DISTILLAZIONE – Piccola industria</t>
    </r>
  </si>
  <si>
    <r>
      <rPr>
        <sz val="10"/>
        <color rgb="FF000080"/>
        <rFont val="Arial"/>
        <family val="34"/>
      </rPr>
      <t>328.     DISTILLAZIONE AUTONOMI – Artigianato</t>
    </r>
  </si>
  <si>
    <r>
      <rPr>
        <sz val="10"/>
        <color rgb="FF000080"/>
        <rFont val="Arial"/>
        <family val="34"/>
      </rPr>
      <t>329.     DISTILLAZIONE AUTONOMI – Cooperative</t>
    </r>
  </si>
  <si>
    <r>
      <rPr>
        <sz val="10"/>
        <color rgb="FF000080"/>
        <rFont val="Arial"/>
        <family val="34"/>
      </rPr>
      <t>330.     DISTILLAZIONE AUTONOMI – Piccole Imprese</t>
    </r>
  </si>
  <si>
    <r>
      <rPr>
        <sz val="10"/>
        <color rgb="FF000080"/>
        <rFont val="Arial"/>
        <family val="34"/>
      </rPr>
      <t>331.     DOLCIARIA – Artigianato</t>
    </r>
  </si>
  <si>
    <r>
      <rPr>
        <sz val="10"/>
        <color rgb="FF000080"/>
        <rFont val="Arial"/>
        <family val="34"/>
      </rPr>
      <t>332.     DOLCIARIA – Cooperative</t>
    </r>
  </si>
  <si>
    <r>
      <rPr>
        <sz val="10"/>
        <color rgb="FF000080"/>
        <rFont val="Arial"/>
        <family val="34"/>
      </rPr>
      <t>333.     DOLCIARIA – Industria</t>
    </r>
  </si>
  <si>
    <r>
      <rPr>
        <sz val="10"/>
        <color rgb="FF000080"/>
        <rFont val="Arial"/>
        <family val="34"/>
      </rPr>
      <t>334.     DOLCIARIA – P.I. (App. -50 Dip.)</t>
    </r>
  </si>
  <si>
    <r>
      <rPr>
        <sz val="10"/>
        <color rgb="FF000080"/>
        <rFont val="Arial"/>
        <family val="34"/>
      </rPr>
      <t>335.     DOLCIARIA – P.I. (App. 50-250 Dip.)</t>
    </r>
  </si>
  <si>
    <r>
      <rPr>
        <sz val="10"/>
        <color rgb="FF000080"/>
        <rFont val="Arial"/>
        <family val="34"/>
      </rPr>
      <t>336.     DOLCIARIA – P.I. (App. +250 Dip.)</t>
    </r>
  </si>
  <si>
    <r>
      <rPr>
        <sz val="10"/>
        <color rgb="FF000080"/>
        <rFont val="Arial"/>
        <family val="34"/>
      </rPr>
      <t>337.     DOLCIARIA – P.I. (App. Ass. 3/2000)</t>
    </r>
  </si>
  <si>
    <r>
      <rPr>
        <sz val="10"/>
        <color rgb="FF000080"/>
        <rFont val="Arial"/>
        <family val="34"/>
      </rPr>
      <t>338.     DOLCIARIA – P.I. (App. Ass. 3/2000)</t>
    </r>
  </si>
  <si>
    <r>
      <rPr>
        <sz val="10"/>
        <color rgb="FF000080"/>
        <rFont val="Arial"/>
        <family val="34"/>
      </rPr>
      <t>339.     DOLCIARIA – Piccola industria</t>
    </r>
  </si>
  <si>
    <r>
      <rPr>
        <sz val="10"/>
        <color rgb="FF000080"/>
        <rFont val="Arial"/>
        <family val="34"/>
      </rPr>
      <t>340.     DOLCIARIA AUTONOMI – Artigianato</t>
    </r>
  </si>
  <si>
    <r>
      <rPr>
        <sz val="10"/>
        <color rgb="FF000080"/>
        <rFont val="Arial"/>
        <family val="34"/>
      </rPr>
      <t>341.     DOLCIARIA AUTONOMI – Cooperative</t>
    </r>
  </si>
  <si>
    <r>
      <rPr>
        <sz val="10"/>
        <color rgb="FF000080"/>
        <rFont val="Arial"/>
        <family val="34"/>
      </rPr>
      <t>342.     DOLCIARIA AUTONOMI – Piccole Imprese</t>
    </r>
  </si>
  <si>
    <r>
      <rPr>
        <sz val="10"/>
        <color rgb="FF000080"/>
        <rFont val="Arial"/>
        <family val="34"/>
      </rPr>
      <t>343.     DOMESTICI – conviventi</t>
    </r>
  </si>
  <si>
    <r>
      <rPr>
        <sz val="10"/>
        <color rgb="FF000080"/>
        <rFont val="Arial"/>
        <family val="34"/>
      </rPr>
      <t>344.     DOMESTICI – non conviventi</t>
    </r>
  </si>
  <si>
    <r>
      <rPr>
        <sz val="10"/>
        <color rgb="FF000080"/>
        <rFont val="Arial"/>
        <family val="34"/>
      </rPr>
      <t>345.     EDILIZIA – Artigianato</t>
    </r>
  </si>
  <si>
    <r>
      <rPr>
        <sz val="10"/>
        <color rgb="FF000080"/>
        <rFont val="Arial"/>
        <family val="34"/>
      </rPr>
      <t>346.     EDILIZIA – Artigianato (App. Ass. 10/04)</t>
    </r>
  </si>
  <si>
    <r>
      <rPr>
        <sz val="10"/>
        <color rgb="FF000080"/>
        <rFont val="Arial"/>
        <family val="34"/>
      </rPr>
      <t>347.     EDILIZIA – Cooperative</t>
    </r>
  </si>
  <si>
    <r>
      <rPr>
        <sz val="10"/>
        <color rgb="FF000080"/>
        <rFont val="Arial"/>
        <family val="34"/>
      </rPr>
      <t>348.     EDILIZIA – Industria</t>
    </r>
  </si>
  <si>
    <r>
      <rPr>
        <sz val="10"/>
        <color rgb="FF000080"/>
        <rFont val="Arial"/>
        <family val="34"/>
      </rPr>
      <t>349.     EDILIZIA – Piccola industria</t>
    </r>
  </si>
  <si>
    <r>
      <rPr>
        <sz val="10"/>
        <color rgb="FF000080"/>
        <rFont val="Arial"/>
        <family val="34"/>
      </rPr>
      <t>350.     EDILIZIA AUTONOMI – Artigianato</t>
    </r>
  </si>
  <si>
    <r>
      <rPr>
        <sz val="10"/>
        <color rgb="FF000080"/>
        <rFont val="Arial"/>
        <family val="34"/>
      </rPr>
      <t>351.     EDILIZIA AUTONOMI – Cooperative</t>
    </r>
  </si>
  <si>
    <r>
      <rPr>
        <sz val="10"/>
        <color rgb="FF000080"/>
        <rFont val="Arial"/>
        <family val="34"/>
      </rPr>
      <t>352.     EDILIZIA AUTONOMI – Piccole Imprese</t>
    </r>
  </si>
  <si>
    <r>
      <rPr>
        <sz val="10"/>
        <color rgb="FF000080"/>
        <rFont val="Arial"/>
        <family val="34"/>
      </rPr>
      <t>353.     EDITORIA – Industria</t>
    </r>
  </si>
  <si>
    <r>
      <rPr>
        <sz val="10"/>
        <color rgb="FF000080"/>
        <rFont val="Arial"/>
        <family val="34"/>
      </rPr>
      <t>354.     EDITORIA E GRAFICA – Artigianato</t>
    </r>
  </si>
  <si>
    <r>
      <rPr>
        <sz val="10"/>
        <color rgb="FF000080"/>
        <rFont val="Arial"/>
        <family val="34"/>
      </rPr>
      <t>355.     EDITORIA E GRAFICA – Autonomi</t>
    </r>
  </si>
  <si>
    <r>
      <rPr>
        <sz val="10"/>
        <color rgb="FF000080"/>
        <rFont val="Arial"/>
        <family val="34"/>
      </rPr>
      <t>356.     EDITORIA E GRAFICA – Piccola industria</t>
    </r>
  </si>
  <si>
    <r>
      <rPr>
        <sz val="10"/>
        <color rgb="FF000080"/>
        <rFont val="Arial"/>
        <family val="34"/>
      </rPr>
      <t>357.     ELETTRICI – Imprese minori</t>
    </r>
  </si>
  <si>
    <r>
      <rPr>
        <sz val="10"/>
        <color rgb="FF000080"/>
        <rFont val="Arial"/>
        <family val="34"/>
      </rPr>
      <t>358.     Elicotteri – Piloti</t>
    </r>
  </si>
  <si>
    <r>
      <rPr>
        <sz val="10"/>
        <color rgb="FF000080"/>
        <rFont val="Arial"/>
        <family val="34"/>
      </rPr>
      <t>359.     EMITTENTI RADIOFONICHE</t>
    </r>
  </si>
  <si>
    <r>
      <rPr>
        <sz val="10"/>
        <color rgb="FF000080"/>
        <rFont val="Arial"/>
        <family val="34"/>
      </rPr>
      <t>360.     EMIGGETTNI RADIOFONICHE – Autonomi</t>
    </r>
  </si>
  <si>
    <r>
      <rPr>
        <sz val="10"/>
        <color rgb="FF000080"/>
        <rFont val="Arial"/>
        <family val="34"/>
      </rPr>
      <t>361.     EMITTENTI RADIOFONICHE LOCALI</t>
    </r>
  </si>
  <si>
    <r>
      <rPr>
        <sz val="10"/>
        <color rgb="FF000080"/>
        <rFont val="Arial"/>
        <family val="34"/>
      </rPr>
      <t>362.     EMITTENTI TELEVISIVE</t>
    </r>
  </si>
  <si>
    <r>
      <rPr>
        <sz val="10"/>
        <color rgb="FF000080"/>
        <rFont val="Arial"/>
        <family val="34"/>
      </rPr>
      <t>363.     EMITTENTI TELEVISIVE – Autonomi</t>
    </r>
  </si>
  <si>
    <r>
      <rPr>
        <sz val="10"/>
        <color rgb="FF000080"/>
        <rFont val="Arial"/>
        <family val="34"/>
      </rPr>
      <t>364.     EMITTENTI TELEVISIVE LOCALI</t>
    </r>
  </si>
  <si>
    <r>
      <rPr>
        <sz val="10"/>
        <color rgb="FF000080"/>
        <rFont val="Arial"/>
        <family val="34"/>
      </rPr>
      <t>365.     ENEL</t>
    </r>
  </si>
  <si>
    <r>
      <rPr>
        <sz val="10"/>
        <color rgb="FF000080"/>
        <rFont val="Arial"/>
        <family val="34"/>
      </rPr>
      <t>366.     ENERGIA – Attività finanziaria</t>
    </r>
  </si>
  <si>
    <r>
      <rPr>
        <sz val="10"/>
        <color rgb="FF000080"/>
        <rFont val="Arial"/>
        <family val="34"/>
      </rPr>
      <t>367.     ENERGIA – Informatica</t>
    </r>
  </si>
  <si>
    <r>
      <rPr>
        <sz val="10"/>
        <color rgb="FF000080"/>
        <rFont val="Arial"/>
        <family val="34"/>
      </rPr>
      <t>368.     ENERGIA – Ingegneria e Servizi</t>
    </r>
  </si>
  <si>
    <r>
      <rPr>
        <sz val="10"/>
        <color rgb="FF000080"/>
        <rFont val="Arial"/>
        <family val="34"/>
      </rPr>
      <t>369.     EVERGIA – Raff. e Distribuzione</t>
    </r>
  </si>
  <si>
    <r>
      <rPr>
        <sz val="10"/>
        <color rgb="FF000080"/>
        <rFont val="Arial"/>
        <family val="34"/>
      </rPr>
      <t>370.     ENTI CULTURALI E RICREATIVI</t>
    </r>
  </si>
  <si>
    <r>
      <rPr>
        <sz val="10"/>
        <color rgb="FF000080"/>
        <rFont val="Arial"/>
        <family val="34"/>
      </rPr>
      <t>371.     ENTI LIRICI – Area Amministrativa</t>
    </r>
  </si>
  <si>
    <r>
      <rPr>
        <sz val="10"/>
        <color rgb="FF000080"/>
        <rFont val="Arial"/>
        <family val="34"/>
      </rPr>
      <t>372.     ENTI LIRICI – Area Artistica</t>
    </r>
  </si>
  <si>
    <r>
      <rPr>
        <sz val="10"/>
        <color rgb="FF000080"/>
        <rFont val="Arial"/>
        <family val="34"/>
      </rPr>
      <t>373.     ENTI LOCALI</t>
    </r>
  </si>
  <si>
    <r>
      <rPr>
        <sz val="10"/>
        <color rgb="FF000080"/>
        <rFont val="Arial"/>
        <family val="34"/>
      </rPr>
      <t>374.     ENTI PUBBLICI NON ECONOMICI</t>
    </r>
  </si>
  <si>
    <r>
      <rPr>
        <sz val="10"/>
        <color rgb="FF000080"/>
        <rFont val="Arial"/>
        <family val="34"/>
      </rPr>
      <t>375.     ENTI ZOOTECNICI</t>
    </r>
  </si>
  <si>
    <r>
      <rPr>
        <sz val="10"/>
        <color rgb="FF000080"/>
        <rFont val="Arial"/>
        <family val="34"/>
      </rPr>
      <t>376.     ESATTORIE – Banche</t>
    </r>
  </si>
  <si>
    <r>
      <rPr>
        <sz val="10"/>
        <color rgb="FF000080"/>
        <rFont val="Arial"/>
        <family val="34"/>
      </rPr>
      <t>377.     ESATTORIE – Casse di risparmio</t>
    </r>
  </si>
  <si>
    <r>
      <rPr>
        <sz val="10"/>
        <color rgb="FF000080"/>
        <rFont val="Arial"/>
        <family val="34"/>
      </rPr>
      <t>378.     ESTETISTE – AUTONOMI</t>
    </r>
  </si>
  <si>
    <r>
      <rPr>
        <b/>
        <sz val="11"/>
        <color rgb="FF0000FF"/>
        <rFont val="Arial"/>
        <family val="34"/>
      </rPr>
      <t xml:space="preserve">n.   </t>
    </r>
    <r>
      <rPr>
        <sz val="13"/>
        <color rgb="FF0000FF"/>
        <rFont val="Times New Roman"/>
        <family val="18"/>
      </rPr>
      <t>)</t>
    </r>
    <r>
      <rPr>
        <sz val="13"/>
        <color rgb="FF0000FF"/>
        <rFont val="Arial"/>
        <family val="34"/>
      </rPr>
      <t xml:space="preserve"> </t>
    </r>
    <r>
      <rPr>
        <b/>
        <sz val="11"/>
        <color rgb="FF0000FF"/>
        <rFont val="Arial"/>
        <family val="34"/>
      </rPr>
      <t>Contratto</t>
    </r>
  </si>
  <si>
    <r>
      <rPr>
        <sz val="10"/>
        <color rgb="FF000080"/>
        <rFont val="Arial"/>
        <family val="34"/>
      </rPr>
      <t>379.     FACCHINAGGIO – Coop. (07/2002)</t>
    </r>
  </si>
  <si>
    <r>
      <rPr>
        <sz val="10"/>
        <color rgb="FF000080"/>
        <rFont val="Arial"/>
        <family val="34"/>
      </rPr>
      <t>380.     FACCHINAGGIO – Cooperative</t>
    </r>
  </si>
  <si>
    <r>
      <rPr>
        <sz val="10"/>
        <color rgb="FF000080"/>
        <rFont val="Arial"/>
        <family val="34"/>
      </rPr>
      <t>381.     FACONISTI ABBIGLIAMENTO</t>
    </r>
  </si>
  <si>
    <r>
      <rPr>
        <sz val="10"/>
        <color rgb="FF000080"/>
        <rFont val="Arial"/>
        <family val="34"/>
      </rPr>
      <t>382.     FACONISTI CALZATURA</t>
    </r>
  </si>
  <si>
    <r>
      <rPr>
        <sz val="10"/>
        <color rgb="FF000080"/>
        <rFont val="Arial"/>
        <family val="34"/>
      </rPr>
      <t>383.     FACONISTI CONFEZIONI</t>
    </r>
  </si>
  <si>
    <r>
      <rPr>
        <sz val="10"/>
        <color rgb="FF000080"/>
        <rFont val="Arial"/>
        <family val="34"/>
      </rPr>
      <t>384.     FACONISTI TESSILI</t>
    </r>
  </si>
  <si>
    <r>
      <rPr>
        <sz val="10"/>
        <color rgb="FF000080"/>
        <rFont val="Arial"/>
        <family val="34"/>
      </rPr>
      <t>385.     FARMACIE</t>
    </r>
  </si>
  <si>
    <r>
      <rPr>
        <sz val="10"/>
        <color rgb="FF000080"/>
        <rFont val="Arial"/>
        <family val="34"/>
      </rPr>
      <t>386.     FARMACIE – Az. Municipalizzate</t>
    </r>
  </si>
  <si>
    <r>
      <rPr>
        <sz val="10"/>
        <color rgb="FF000080"/>
        <rFont val="Arial"/>
        <family val="34"/>
      </rPr>
      <t>387.     FARMACIE RURALI</t>
    </r>
  </si>
  <si>
    <r>
      <rPr>
        <sz val="10"/>
        <color rgb="FF000080"/>
        <rFont val="Arial"/>
        <family val="34"/>
      </rPr>
      <t>388.     FERROVIE DELLO STATO</t>
    </r>
  </si>
  <si>
    <r>
      <rPr>
        <sz val="10"/>
        <color rgb="FF000080"/>
        <rFont val="Arial"/>
        <family val="34"/>
      </rPr>
      <t>389.     FERROVIE DELLO STATO – Servizi appalto</t>
    </r>
  </si>
  <si>
    <r>
      <rPr>
        <sz val="10"/>
        <color rgb="FF000080"/>
        <rFont val="Arial"/>
        <family val="34"/>
      </rPr>
      <t>390.     FIBRE CHIMICHE – Ind. (App. Ass. 7/2001)</t>
    </r>
  </si>
  <si>
    <r>
      <rPr>
        <sz val="10"/>
        <color rgb="FF000080"/>
        <rFont val="Arial"/>
        <family val="34"/>
      </rPr>
      <t>391.     FIBRE CHIMICHE – Industria</t>
    </r>
  </si>
  <si>
    <r>
      <rPr>
        <sz val="10"/>
        <color rgb="FF000080"/>
        <rFont val="Arial"/>
        <family val="34"/>
      </rPr>
      <t>392.     FIBRE CHIMICHE – Piccola industria</t>
    </r>
  </si>
  <si>
    <r>
      <rPr>
        <sz val="10"/>
        <color rgb="FF000080"/>
        <rFont val="Arial"/>
        <family val="34"/>
      </rPr>
      <t>393.     FIORI FRESCI RECISI</t>
    </r>
  </si>
  <si>
    <r>
      <rPr>
        <sz val="10"/>
        <color rgb="FF000080"/>
        <rFont val="Arial"/>
        <family val="34"/>
      </rPr>
      <t>394.     FLOROVIVAISTI – Autonomi</t>
    </r>
  </si>
  <si>
    <r>
      <rPr>
        <sz val="10"/>
        <color rgb="FF000080"/>
        <rFont val="Arial"/>
        <family val="34"/>
      </rPr>
      <t>395.     FORMAZIONE PROFESSIONALE</t>
    </r>
  </si>
  <si>
    <r>
      <rPr>
        <sz val="10"/>
        <color rgb="FF000080"/>
        <rFont val="Arial"/>
        <family val="34"/>
      </rPr>
      <t>396.     FORZE ARMATE</t>
    </r>
  </si>
  <si>
    <r>
      <rPr>
        <sz val="10"/>
        <color rgb="FF000080"/>
        <rFont val="Arial"/>
        <family val="34"/>
      </rPr>
      <t>397.     FOTOINCISORI</t>
    </r>
  </si>
  <si>
    <r>
      <rPr>
        <sz val="10"/>
        <color rgb="FF000080"/>
        <rFont val="Arial"/>
        <family val="34"/>
      </rPr>
      <t>398.     FOTOLABORATORI</t>
    </r>
  </si>
  <si>
    <r>
      <rPr>
        <sz val="10"/>
        <color rgb="FF000080"/>
        <rFont val="Arial"/>
        <family val="34"/>
      </rPr>
      <t>399.     GAS</t>
    </r>
  </si>
  <si>
    <r>
      <rPr>
        <sz val="10"/>
        <color rgb="FF000080"/>
        <rFont val="Arial"/>
        <family val="34"/>
      </rPr>
      <t>400.     GAS – Aziende Municipalizzate</t>
    </r>
  </si>
  <si>
    <r>
      <rPr>
        <sz val="10"/>
        <color rgb="FF000080"/>
        <rFont val="Arial"/>
        <family val="34"/>
      </rPr>
      <t>401.     GAS PETROLIO LIQUIFATTO</t>
    </r>
  </si>
  <si>
    <r>
      <rPr>
        <sz val="10"/>
        <color rgb="FF000080"/>
        <rFont val="Arial"/>
        <family val="34"/>
      </rPr>
      <t>402.     GIOCATTOLI – Ind. (App. Assunti 7/2000)</t>
    </r>
  </si>
  <si>
    <r>
      <rPr>
        <sz val="10"/>
        <color rgb="FF000080"/>
        <rFont val="Arial"/>
        <family val="34"/>
      </rPr>
      <t>403.     GIOCATTOLI – Ind. (App. Assunti 9/98)</t>
    </r>
  </si>
  <si>
    <r>
      <rPr>
        <sz val="10"/>
        <color rgb="FF000080"/>
        <rFont val="Arial"/>
        <family val="34"/>
      </rPr>
      <t>404.     GIOCATTOLI – Industria</t>
    </r>
  </si>
  <si>
    <r>
      <rPr>
        <sz val="10"/>
        <color rgb="FF000080"/>
        <rFont val="Arial"/>
        <family val="34"/>
      </rPr>
      <t>405.     GIOCATTOLI – Piccola Industria</t>
    </r>
  </si>
  <si>
    <r>
      <rPr>
        <sz val="10"/>
        <color rgb="FF000080"/>
        <rFont val="Arial"/>
        <family val="34"/>
      </rPr>
      <t>406.     GIORNALI QUOTIDIANI</t>
    </r>
  </si>
  <si>
    <r>
      <rPr>
        <sz val="10"/>
        <color rgb="FF000080"/>
        <rFont val="Arial"/>
        <family val="34"/>
      </rPr>
      <t>407.     GIORNALISTI</t>
    </r>
  </si>
  <si>
    <r>
      <rPr>
        <sz val="10"/>
        <color rgb="FF000080"/>
        <rFont val="Arial"/>
        <family val="34"/>
      </rPr>
      <t>408.     GIORNALISTI (Assunti 12/95)</t>
    </r>
  </si>
  <si>
    <r>
      <rPr>
        <sz val="10"/>
        <color rgb="FF000080"/>
        <rFont val="Arial"/>
        <family val="34"/>
      </rPr>
      <t>409.     GOMMA – Artigianato</t>
    </r>
  </si>
  <si>
    <r>
      <rPr>
        <sz val="10"/>
        <color rgb="FF000080"/>
        <rFont val="Arial"/>
        <family val="34"/>
      </rPr>
      <t>410.     GOMMA – Industria</t>
    </r>
  </si>
  <si>
    <r>
      <rPr>
        <sz val="10"/>
        <color rgb="FF000080"/>
        <rFont val="Arial"/>
        <family val="34"/>
      </rPr>
      <t>411.     GOMMA – Industria (App. ass. 4/1996)</t>
    </r>
  </si>
  <si>
    <r>
      <rPr>
        <sz val="10"/>
        <color rgb="FF000080"/>
        <rFont val="Arial"/>
        <family val="34"/>
      </rPr>
      <t>412.     GOMMA – Pic. Ind. (App. Ass. 4/1996)</t>
    </r>
  </si>
  <si>
    <r>
      <rPr>
        <sz val="10"/>
        <color rgb="FF000080"/>
        <rFont val="Arial"/>
        <family val="34"/>
      </rPr>
      <t>413.     GOMMA – Pic. Ind. (App. Ass. 7/2000)</t>
    </r>
  </si>
  <si>
    <r>
      <rPr>
        <sz val="10"/>
        <color rgb="FF000080"/>
        <rFont val="Arial"/>
        <family val="34"/>
      </rPr>
      <t>414.     GOMMA - Piccola Industria</t>
    </r>
  </si>
  <si>
    <r>
      <rPr>
        <sz val="10"/>
        <color rgb="FF000080"/>
        <rFont val="Arial"/>
        <family val="34"/>
      </rPr>
      <t>415.     GOMMA E PLASTICA AUTONOMI – Artigianato</t>
    </r>
  </si>
  <si>
    <r>
      <rPr>
        <sz val="10"/>
        <color rgb="FF000080"/>
        <rFont val="Arial"/>
        <family val="34"/>
      </rPr>
      <t>416.     GOMMA E PLASTICA AUTONOMI – Cooperative</t>
    </r>
  </si>
  <si>
    <r>
      <rPr>
        <sz val="10"/>
        <color rgb="FF000080"/>
        <rFont val="Arial"/>
        <family val="34"/>
      </rPr>
      <t>417.     GOMMA E PLASTICA AUTONOMI – Piccole Imprese</t>
    </r>
  </si>
  <si>
    <r>
      <rPr>
        <sz val="10"/>
        <color rgb="FF000080"/>
        <rFont val="Arial"/>
        <family val="34"/>
      </rPr>
      <t>418.     GRAFICA – Industria</t>
    </r>
  </si>
  <si>
    <r>
      <rPr>
        <sz val="10"/>
        <color rgb="FF000080"/>
        <rFont val="Arial"/>
        <family val="34"/>
      </rPr>
      <t>419.     GRAFICA CARTOTECNICA – Industria</t>
    </r>
  </si>
  <si>
    <r>
      <rPr>
        <sz val="10"/>
        <color rgb="FF000080"/>
        <rFont val="Arial"/>
        <family val="34"/>
      </rPr>
      <t>420.     GUARDIE AI FUOCHI</t>
    </r>
  </si>
  <si>
    <r>
      <rPr>
        <sz val="10"/>
        <color rgb="FF000080"/>
        <rFont val="Arial"/>
        <family val="34"/>
      </rPr>
      <t>421.     IDRAULICO FORESTALE ED AGRARIA</t>
    </r>
  </si>
  <si>
    <r>
      <rPr>
        <sz val="10"/>
        <color rgb="FF000080"/>
        <rFont val="Arial"/>
        <family val="34"/>
      </rPr>
      <t>422.     IMPIANTI SPORTIVI</t>
    </r>
  </si>
  <si>
    <r>
      <rPr>
        <sz val="10"/>
        <color rgb="FF000080"/>
        <rFont val="Arial"/>
        <family val="34"/>
      </rPr>
      <t>423.     IMPRESE PORTUALI – Autonomi</t>
    </r>
  </si>
  <si>
    <r>
      <rPr>
        <sz val="10"/>
        <color rgb="FF000080"/>
        <rFont val="Arial"/>
        <family val="34"/>
      </rPr>
      <t>424.     INFORMATICA – Autonomi</t>
    </r>
  </si>
  <si>
    <r>
      <rPr>
        <sz val="10"/>
        <color rgb="FF000080"/>
        <rFont val="Arial"/>
        <family val="34"/>
      </rPr>
      <t>425.     INFORMATICA – Piccola industria</t>
    </r>
  </si>
  <si>
    <r>
      <rPr>
        <sz val="10"/>
        <color rgb="FF000080"/>
        <rFont val="Arial"/>
        <family val="34"/>
      </rPr>
      <t>426.     ISTITUTI SOSTENTAMENTO CLERO</t>
    </r>
  </si>
  <si>
    <r>
      <rPr>
        <sz val="10"/>
        <color rgb="FF000080"/>
        <rFont val="Arial"/>
        <family val="34"/>
      </rPr>
      <t>427.     ISTITUZIONI SANITARIE AMULATORIALI</t>
    </r>
  </si>
  <si>
    <r>
      <rPr>
        <sz val="10"/>
        <color rgb="FF000080"/>
        <rFont val="Arial"/>
        <family val="34"/>
      </rPr>
      <t>428.     ISTITUZIONI SOCIO ASS. (AGIDAE) 4 CAT.</t>
    </r>
  </si>
  <si>
    <r>
      <rPr>
        <sz val="10"/>
        <color rgb="FF000080"/>
        <rFont val="Arial"/>
        <family val="34"/>
      </rPr>
      <t>429.     ISTITUZIONI SOCIO ASS. (AGIDAE) EX 1 CAT.</t>
    </r>
  </si>
  <si>
    <r>
      <rPr>
        <sz val="10"/>
        <color rgb="FF000080"/>
        <rFont val="Arial"/>
        <family val="34"/>
      </rPr>
      <t>430.     ISTITUZIONI SOCIO ASS. (AGIDAE) EX 2 CAT.</t>
    </r>
  </si>
  <si>
    <r>
      <rPr>
        <sz val="10"/>
        <color rgb="FF000080"/>
        <rFont val="Arial"/>
        <family val="34"/>
      </rPr>
      <t>431.     ISTITUZIONI SOCIO ASS. (AGIDAE) EX 3 CAT.</t>
    </r>
  </si>
  <si>
    <r>
      <rPr>
        <sz val="10"/>
        <color rgb="FF000080"/>
        <rFont val="Arial"/>
        <family val="34"/>
      </rPr>
      <t>432.     ISTITUZIONI SOCIO ASSISTENZIALI – Anaste</t>
    </r>
  </si>
  <si>
    <r>
      <rPr>
        <sz val="10"/>
        <color rgb="FF000080"/>
        <rFont val="Arial"/>
        <family val="34"/>
      </rPr>
      <t>433.     ISTITUZIONI SOCIO ASSISTENZIALI – Anpass</t>
    </r>
  </si>
  <si>
    <r>
      <rPr>
        <sz val="10"/>
        <color rgb="FF000080"/>
        <rFont val="Arial"/>
        <family val="34"/>
      </rPr>
      <t>434.     ISTITUZIONI SOCIO ASSISTENZIALI – Auton.</t>
    </r>
  </si>
  <si>
    <r>
      <rPr>
        <sz val="10"/>
        <color rgb="FF000080"/>
        <rFont val="Arial"/>
        <family val="34"/>
      </rPr>
      <t>435.     ISTITUZIONI SOCIO ASSISTENZIALE – Coop.</t>
    </r>
  </si>
  <si>
    <r>
      <rPr>
        <sz val="10"/>
        <color rgb="FF000080"/>
        <rFont val="Arial"/>
        <family val="34"/>
      </rPr>
      <t>436.     ISTITUZIONI SOCIO ASSISTENZIALE – Uneba</t>
    </r>
  </si>
  <si>
    <r>
      <rPr>
        <sz val="10"/>
        <color rgb="FF000080"/>
        <rFont val="Arial"/>
        <family val="34"/>
      </rPr>
      <t>437.     LAMPADE – Industria</t>
    </r>
  </si>
  <si>
    <r>
      <rPr>
        <sz val="10"/>
        <color rgb="FF000080"/>
        <rFont val="Arial"/>
        <family val="34"/>
      </rPr>
      <t>438.     LANA – Autonomi</t>
    </r>
  </si>
  <si>
    <r>
      <rPr>
        <sz val="10"/>
        <color rgb="FF000080"/>
        <rFont val="Arial"/>
        <family val="34"/>
      </rPr>
      <t>439.     LANA – Ind. (App. Assunti 09/98)</t>
    </r>
  </si>
  <si>
    <r>
      <rPr>
        <sz val="10"/>
        <color rgb="FF000080"/>
        <rFont val="Arial"/>
        <family val="34"/>
      </rPr>
      <t>440.     LANA – Industria</t>
    </r>
  </si>
  <si>
    <r>
      <rPr>
        <sz val="10"/>
        <color rgb="FF000080"/>
        <rFont val="Arial"/>
        <family val="34"/>
      </rPr>
      <t>441.     LANA – Piccola industria</t>
    </r>
  </si>
  <si>
    <r>
      <rPr>
        <sz val="10"/>
        <color rgb="FF000080"/>
        <rFont val="Arial"/>
        <family val="34"/>
      </rPr>
      <t>442.     LAPIDEI – Artigianato</t>
    </r>
  </si>
  <si>
    <r>
      <rPr>
        <sz val="10"/>
        <color rgb="FF000080"/>
        <rFont val="Arial"/>
        <family val="34"/>
      </rPr>
      <t>443.     LAPIDEI – Industria</t>
    </r>
  </si>
  <si>
    <r>
      <rPr>
        <sz val="10"/>
        <color rgb="FF000080"/>
        <rFont val="Arial"/>
        <family val="34"/>
      </rPr>
      <t>444.     LAPIDEI – Piccola industria</t>
    </r>
  </si>
  <si>
    <r>
      <rPr>
        <sz val="10"/>
        <color rgb="FF000080"/>
        <rFont val="Arial"/>
        <family val="34"/>
      </rPr>
      <t>445.     LAPIDEI AUTONOMI – Artigianato</t>
    </r>
  </si>
  <si>
    <r>
      <rPr>
        <sz val="10"/>
        <color rgb="FF000080"/>
        <rFont val="Arial"/>
        <family val="34"/>
      </rPr>
      <t>446.     LAPIDEI AUTONOMI – Cooperative</t>
    </r>
  </si>
  <si>
    <r>
      <rPr>
        <sz val="10"/>
        <color rgb="FF000080"/>
        <rFont val="Arial"/>
        <family val="34"/>
      </rPr>
      <t>447.     LAPIDEI AUTONOMI – Piccole Imprese</t>
    </r>
  </si>
  <si>
    <r>
      <rPr>
        <sz val="10"/>
        <color rgb="FF000080"/>
        <rFont val="Arial"/>
        <family val="34"/>
      </rPr>
      <t>448.     LATERIZI – Industria</t>
    </r>
  </si>
  <si>
    <r>
      <rPr>
        <sz val="10"/>
        <color rgb="FF000080"/>
        <rFont val="Arial"/>
        <family val="34"/>
      </rPr>
      <t>449.     LATERIZI – Piccola industria</t>
    </r>
  </si>
  <si>
    <r>
      <rPr>
        <sz val="10"/>
        <color rgb="FF000080"/>
        <rFont val="Arial"/>
        <family val="34"/>
      </rPr>
      <t>450.     LATTIERO-CASEARIA – Cooperative</t>
    </r>
  </si>
  <si>
    <r>
      <rPr>
        <sz val="10"/>
        <color rgb="FF000080"/>
        <rFont val="Arial"/>
        <family val="34"/>
      </rPr>
      <t>451.     LATTIERO-CASEARIA – Artigianato</t>
    </r>
  </si>
  <si>
    <r>
      <rPr>
        <sz val="10"/>
        <color rgb="FF000080"/>
        <rFont val="Arial"/>
        <family val="34"/>
      </rPr>
      <t>452.     LATTIERO-CASEARIA – Industria</t>
    </r>
  </si>
  <si>
    <r>
      <rPr>
        <sz val="10"/>
        <color rgb="FF000080"/>
        <rFont val="Arial"/>
        <family val="34"/>
      </rPr>
      <t>453.     LATTIERO-CASEARIA – P.I. (App. +250 Dip.)</t>
    </r>
  </si>
  <si>
    <r>
      <rPr>
        <sz val="10"/>
        <color rgb="FF000080"/>
        <rFont val="Arial"/>
        <family val="34"/>
      </rPr>
      <t>454.     LATTIERO-CASEARIA – P.I. (App. 50-250 Dip.)</t>
    </r>
  </si>
  <si>
    <r>
      <rPr>
        <sz val="10"/>
        <color rgb="FF000080"/>
        <rFont val="Arial"/>
        <family val="34"/>
      </rPr>
      <t>455.     LATTIERO-CASEARIA – P.I. (App. -50 Dip.)</t>
    </r>
  </si>
  <si>
    <r>
      <rPr>
        <sz val="10"/>
        <color rgb="FF000080"/>
        <rFont val="Arial"/>
        <family val="34"/>
      </rPr>
      <t>456.     LATTIERO-CASEARIA – P.I. (App. Ass. 3/2000)</t>
    </r>
  </si>
  <si>
    <r>
      <rPr>
        <sz val="10"/>
        <color rgb="FF000080"/>
        <rFont val="Arial"/>
        <family val="34"/>
      </rPr>
      <t>457.     LATTIERO-CASEARIA – P.I. (App. Ass. 3/2000)</t>
    </r>
  </si>
  <si>
    <r>
      <rPr>
        <sz val="10"/>
        <color rgb="FF000080"/>
        <rFont val="Arial"/>
        <family val="34"/>
      </rPr>
      <t>458.     LATTIERO-CASEARIA – Piccola industria</t>
    </r>
  </si>
  <si>
    <r>
      <rPr>
        <sz val="10"/>
        <color rgb="FF000080"/>
        <rFont val="Arial"/>
        <family val="34"/>
      </rPr>
      <t>459.     LATTIERO-CASEARIA AUTONOMI – Artigianato</t>
    </r>
  </si>
  <si>
    <r>
      <rPr>
        <sz val="10"/>
        <color rgb="FF000080"/>
        <rFont val="Arial"/>
        <family val="34"/>
      </rPr>
      <t>460.     LATTIERO-CASEARIA AUTONOMI - Cooperative</t>
    </r>
  </si>
  <si>
    <r>
      <rPr>
        <sz val="10"/>
        <color rgb="FF000080"/>
        <rFont val="Arial"/>
        <family val="34"/>
      </rPr>
      <t>461.     LATTIERO-CASEARIA AUTONOMI – Piccole Imprese</t>
    </r>
  </si>
  <si>
    <r>
      <rPr>
        <sz val="10"/>
        <color rgb="FF000080"/>
        <rFont val="Arial"/>
        <family val="34"/>
      </rPr>
      <t>462.     LAV. MANO/TESSILE Art. (App. Assunti 2/98)</t>
    </r>
  </si>
  <si>
    <r>
      <rPr>
        <sz val="10"/>
        <color rgb="FF000080"/>
        <rFont val="Arial"/>
        <family val="34"/>
      </rPr>
      <t>463.     LAVANDERIE – Art. (App. Assunti 8/98)</t>
    </r>
  </si>
  <si>
    <r>
      <rPr>
        <sz val="10"/>
        <color rgb="FF000080"/>
        <rFont val="Arial"/>
        <family val="34"/>
      </rPr>
      <t>464.     LAVANDERIE – Artigianato</t>
    </r>
  </si>
  <si>
    <r>
      <rPr>
        <sz val="10"/>
        <color rgb="FF000080"/>
        <rFont val="Arial"/>
        <family val="34"/>
      </rPr>
      <t>465.     LAVANDERIE – Ind. (App. Assunti 09/98)</t>
    </r>
  </si>
  <si>
    <r>
      <rPr>
        <sz val="10"/>
        <color rgb="FF000080"/>
        <rFont val="Arial"/>
        <family val="34"/>
      </rPr>
      <t>466.     LAVANDERIE Industria</t>
    </r>
  </si>
  <si>
    <r>
      <rPr>
        <sz val="10"/>
        <color rgb="FF000080"/>
        <rFont val="Arial"/>
        <family val="34"/>
      </rPr>
      <t>467.     LAVANDERIE Piccola industria</t>
    </r>
  </si>
  <si>
    <r>
      <rPr>
        <sz val="10"/>
        <color rgb="FF000080"/>
        <rFont val="Arial"/>
        <family val="34"/>
      </rPr>
      <t>468.     LAVANDERIE AUTONOMI – Artigianato</t>
    </r>
  </si>
  <si>
    <r>
      <rPr>
        <sz val="10"/>
        <color rgb="FF000080"/>
        <rFont val="Arial"/>
        <family val="34"/>
      </rPr>
      <t>469.     LAVANDERIE AUTONOMI Cooperative</t>
    </r>
  </si>
  <si>
    <r>
      <rPr>
        <sz val="10"/>
        <color rgb="FF000080"/>
        <rFont val="Arial"/>
        <family val="34"/>
      </rPr>
      <t>470.     LAVANDERIE AUTONOMI – Piccole industrie</t>
    </r>
  </si>
  <si>
    <r>
      <rPr>
        <sz val="10"/>
        <color rgb="FF000080"/>
        <rFont val="Arial"/>
        <family val="34"/>
      </rPr>
      <t>471.     LAVORAZIONI A MANO/TESSILI – Artigianato</t>
    </r>
  </si>
  <si>
    <r>
      <rPr>
        <sz val="10"/>
        <color rgb="FF000080"/>
        <rFont val="Arial"/>
        <family val="34"/>
      </rPr>
      <t>472.     LEGNO E ARREDAMENTO – Artigianato</t>
    </r>
  </si>
  <si>
    <r>
      <rPr>
        <sz val="10"/>
        <color rgb="FF000080"/>
        <rFont val="Arial"/>
        <family val="34"/>
      </rPr>
      <t>473.     LEGNO E ARREDAMENTO – Industria</t>
    </r>
  </si>
  <si>
    <r>
      <rPr>
        <sz val="10"/>
        <color rgb="FF000080"/>
        <rFont val="Arial"/>
        <family val="34"/>
      </rPr>
      <t>474.     LEGNO E ARREDAMENTO – Piccola industria</t>
    </r>
  </si>
  <si>
    <r>
      <rPr>
        <sz val="10"/>
        <color rgb="FF000080"/>
        <rFont val="Arial"/>
        <family val="34"/>
      </rPr>
      <t>475.     LEGNO E ARREDAMENTO AUTONOMI – Artigianato</t>
    </r>
  </si>
  <si>
    <r>
      <rPr>
        <sz val="10"/>
        <color rgb="FF000080"/>
        <rFont val="Arial"/>
        <family val="34"/>
      </rPr>
      <t>476.     LEGNO E ARREDAMENTO AUTONOMI – Cooperative</t>
    </r>
  </si>
  <si>
    <r>
      <rPr>
        <sz val="10"/>
        <color rgb="FF000080"/>
        <rFont val="Arial"/>
        <family val="34"/>
      </rPr>
      <t>477.     LEGNO E ARREDAMENTO AUTONOMI – Piccole Imprese</t>
    </r>
  </si>
  <si>
    <r>
      <rPr>
        <sz val="10"/>
        <color rgb="FF000080"/>
        <rFont val="Arial"/>
        <family val="34"/>
      </rPr>
      <t>478.     MAGAZZINI GENERALI</t>
    </r>
  </si>
  <si>
    <r>
      <rPr>
        <sz val="10"/>
        <color rgb="FF000080"/>
        <rFont val="Arial"/>
        <family val="34"/>
      </rPr>
      <t>479.     MAGLIERIA - Art. (App. Assunti 2/98)</t>
    </r>
  </si>
  <si>
    <r>
      <rPr>
        <sz val="10"/>
        <color rgb="FF000080"/>
        <rFont val="Arial"/>
        <family val="34"/>
      </rPr>
      <t>480.     MAGLIERIA – Artigianato</t>
    </r>
  </si>
  <si>
    <r>
      <rPr>
        <sz val="10"/>
        <color rgb="FF000080"/>
        <rFont val="Arial"/>
        <family val="34"/>
      </rPr>
      <t>481.     MAGLIERIA – AUTONOMI</t>
    </r>
  </si>
  <si>
    <r>
      <rPr>
        <sz val="10"/>
        <color rgb="FF000080"/>
        <rFont val="Arial"/>
        <family val="34"/>
      </rPr>
      <t>482.     MAGLIERIA – Ind. (App. Assunti 9/98)</t>
    </r>
  </si>
  <si>
    <r>
      <rPr>
        <sz val="10"/>
        <color rgb="FF000080"/>
        <rFont val="Arial"/>
        <family val="34"/>
      </rPr>
      <t>483.     MAGLIERIA – Industria</t>
    </r>
  </si>
  <si>
    <r>
      <rPr>
        <sz val="10"/>
        <color rgb="FF000080"/>
        <rFont val="Arial"/>
        <family val="34"/>
      </rPr>
      <t>484.     MAGLIERIA – Piccola Industria</t>
    </r>
  </si>
  <si>
    <r>
      <rPr>
        <sz val="10"/>
        <color rgb="FF000080"/>
        <rFont val="Arial"/>
        <family val="34"/>
      </rPr>
      <t>485.     MANUTENZIONE DEL VERDE</t>
    </r>
  </si>
  <si>
    <r>
      <rPr>
        <sz val="10"/>
        <color rgb="FF000080"/>
        <rFont val="Arial"/>
        <family val="34"/>
      </rPr>
      <t>486.     MARGARINA E OLIO – Industria</t>
    </r>
  </si>
  <si>
    <r>
      <rPr>
        <sz val="10"/>
        <color rgb="FF000080"/>
        <rFont val="Arial"/>
        <family val="34"/>
      </rPr>
      <t>487.     MARGARINA E OLIO – Piccola industria</t>
    </r>
  </si>
  <si>
    <r>
      <rPr>
        <sz val="10"/>
        <color rgb="FF000080"/>
        <rFont val="Arial"/>
        <family val="34"/>
      </rPr>
      <t>488.     MARICOLTURA – Cooperative</t>
    </r>
  </si>
  <si>
    <r>
      <rPr>
        <sz val="10"/>
        <color rgb="FF000080"/>
        <rFont val="Arial"/>
        <family val="34"/>
      </rPr>
      <t>489.     MARITTIMI ARMAMENTO LIBERO – Impiegati</t>
    </r>
  </si>
  <si>
    <r>
      <rPr>
        <sz val="10"/>
        <color rgb="FF000080"/>
        <rFont val="Arial"/>
        <family val="34"/>
      </rPr>
      <t>490.     METALMECCANICA – Artigianato</t>
    </r>
  </si>
  <si>
    <r>
      <rPr>
        <sz val="10"/>
        <color rgb="FF000080"/>
        <rFont val="Arial"/>
        <family val="34"/>
      </rPr>
      <t>491.     METALMECCANICA – Cooperative</t>
    </r>
  </si>
  <si>
    <r>
      <rPr>
        <sz val="10"/>
        <color rgb="FF000080"/>
        <rFont val="Arial"/>
        <family val="34"/>
      </rPr>
      <t>492.     METALMECCANICA – Industria</t>
    </r>
  </si>
  <si>
    <r>
      <rPr>
        <sz val="10"/>
        <color rgb="FF000080"/>
        <rFont val="Arial"/>
        <family val="34"/>
      </rPr>
      <t>493.     METALMECCANICA – industria Pubblica</t>
    </r>
  </si>
  <si>
    <r>
      <rPr>
        <sz val="10"/>
        <color rgb="FF000080"/>
        <rFont val="Arial"/>
        <family val="34"/>
      </rPr>
      <t>494.     METALMECCANICA – Piccola industria</t>
    </r>
  </si>
  <si>
    <r>
      <rPr>
        <sz val="10"/>
        <color rgb="FF000080"/>
        <rFont val="Arial"/>
        <family val="34"/>
      </rPr>
      <t>495.     METALMECCANICA AUTONOMI – Artigianato</t>
    </r>
  </si>
  <si>
    <r>
      <rPr>
        <sz val="10"/>
        <color rgb="FF000080"/>
        <rFont val="Arial"/>
        <family val="34"/>
      </rPr>
      <t>496.     METALMECCANICA AUTONOMI – Cooperative</t>
    </r>
  </si>
  <si>
    <r>
      <rPr>
        <sz val="10"/>
        <color rgb="FF000080"/>
        <rFont val="Arial"/>
        <family val="34"/>
      </rPr>
      <t>497.     METALMECCANICA AUTONOMI – Piccole Imprese</t>
    </r>
  </si>
  <si>
    <r>
      <rPr>
        <sz val="10"/>
        <color rgb="FF000080"/>
        <rFont val="Arial"/>
        <family val="34"/>
      </rPr>
      <t>498.     METANO</t>
    </r>
  </si>
  <si>
    <r>
      <rPr>
        <sz val="10"/>
        <color rgb="FF000080"/>
        <rFont val="Arial"/>
        <family val="34"/>
      </rPr>
      <t>499.     MINIERE</t>
    </r>
  </si>
  <si>
    <r>
      <rPr>
        <sz val="10"/>
        <color rgb="FF000080"/>
        <rFont val="Arial"/>
        <family val="34"/>
      </rPr>
      <t>500.     MINISTERO AFFARI ESTERI</t>
    </r>
  </si>
  <si>
    <r>
      <rPr>
        <sz val="10"/>
        <color rgb="FF000080"/>
        <rFont val="Arial"/>
        <family val="34"/>
      </rPr>
      <t>501.     MINISTERO AMBIENTE</t>
    </r>
  </si>
  <si>
    <r>
      <rPr>
        <sz val="10"/>
        <color rgb="FF000080"/>
        <rFont val="Arial"/>
        <family val="34"/>
      </rPr>
      <t>502.     MINISTERO BENI CULTURALI</t>
    </r>
  </si>
  <si>
    <r>
      <rPr>
        <sz val="10"/>
        <color rgb="FF000080"/>
        <rFont val="Arial"/>
        <family val="34"/>
      </rPr>
      <t>503.     MINISTERO COMMERCIO ESTERO</t>
    </r>
  </si>
  <si>
    <r>
      <rPr>
        <sz val="10"/>
        <color rgb="FF000080"/>
        <rFont val="Arial"/>
        <family val="34"/>
      </rPr>
      <t>504.     MINISTERO COMUNICAZIONI</t>
    </r>
  </si>
  <si>
    <r>
      <rPr>
        <sz val="10"/>
        <color rgb="FF000080"/>
        <rFont val="Arial"/>
        <family val="34"/>
      </rPr>
      <t>505.     MINISTERO DIFESA</t>
    </r>
  </si>
  <si>
    <r>
      <rPr>
        <sz val="10"/>
        <color rgb="FF000080"/>
        <rFont val="Arial"/>
        <family val="34"/>
      </rPr>
      <t>506.     MINISTERO ECONOMIE E FINANZE</t>
    </r>
  </si>
  <si>
    <r>
      <rPr>
        <sz val="10"/>
        <color rgb="FF000080"/>
        <rFont val="Arial"/>
        <family val="34"/>
      </rPr>
      <t>507.     MINISTERO GIUSTIZIA – Giudiziaria</t>
    </r>
  </si>
  <si>
    <r>
      <rPr>
        <sz val="10"/>
        <color rgb="FF000080"/>
        <rFont val="Arial"/>
        <family val="34"/>
      </rPr>
      <t>508.     MINISTERO GIUSTIZIA – Penitenziaria</t>
    </r>
  </si>
  <si>
    <r>
      <rPr>
        <sz val="10"/>
        <color rgb="FF000080"/>
        <rFont val="Arial"/>
        <family val="34"/>
      </rPr>
      <t>509.     MINISTERO INDUSTRIA</t>
    </r>
  </si>
  <si>
    <r>
      <rPr>
        <sz val="10"/>
        <color rgb="FF000080"/>
        <rFont val="Arial"/>
        <family val="34"/>
      </rPr>
      <t>510.     MINISTERO INTERNO</t>
    </r>
  </si>
  <si>
    <r>
      <rPr>
        <sz val="10"/>
        <color rgb="FF000080"/>
        <rFont val="Arial"/>
        <family val="34"/>
      </rPr>
      <t>511.     MINISTERO ISTRUZIONE</t>
    </r>
  </si>
  <si>
    <r>
      <rPr>
        <sz val="10"/>
        <color rgb="FF000080"/>
        <rFont val="Arial"/>
        <family val="34"/>
      </rPr>
      <t>512.     MINISTERO LAVORI PUBBLICI</t>
    </r>
  </si>
  <si>
    <r>
      <rPr>
        <sz val="10"/>
        <color rgb="FF000080"/>
        <rFont val="Arial"/>
        <family val="34"/>
      </rPr>
      <t>513.     MINISTERO LAVORO</t>
    </r>
  </si>
  <si>
    <r>
      <rPr>
        <sz val="10"/>
        <color rgb="FF000080"/>
        <rFont val="Arial"/>
        <family val="34"/>
      </rPr>
      <t>514.     MINISTERO POLITICHE AGRICOLE</t>
    </r>
  </si>
  <si>
    <r>
      <rPr>
        <sz val="10"/>
        <color rgb="FF000080"/>
        <rFont val="Arial"/>
        <family val="34"/>
      </rPr>
      <t>515.     MINISTERO POLITICHE SOCIALI</t>
    </r>
  </si>
  <si>
    <r>
      <rPr>
        <sz val="10"/>
        <color rgb="FF000080"/>
        <rFont val="Arial"/>
        <family val="34"/>
      </rPr>
      <t>516.     MINISTERO SALUTE</t>
    </r>
  </si>
  <si>
    <r>
      <rPr>
        <sz val="10"/>
        <color rgb="FF000080"/>
        <rFont val="Arial"/>
        <family val="34"/>
      </rPr>
      <t>517.     MINISTERO SANITÀ</t>
    </r>
  </si>
  <si>
    <r>
      <rPr>
        <sz val="10"/>
        <color rgb="FF000080"/>
        <rFont val="Arial"/>
        <family val="34"/>
      </rPr>
      <t>518.     MINISTERO TESORO</t>
    </r>
  </si>
  <si>
    <r>
      <rPr>
        <sz val="10"/>
        <color rgb="FF000080"/>
        <rFont val="Arial"/>
        <family val="34"/>
      </rPr>
      <t>519.     MINISTERO TRASPORTI – Aviazione</t>
    </r>
  </si>
  <si>
    <r>
      <rPr>
        <sz val="10"/>
        <color rgb="FF000080"/>
        <rFont val="Arial"/>
        <family val="34"/>
      </rPr>
      <t>520.     MINISTERO TRASPORTI – Lavori Pubblici</t>
    </r>
  </si>
  <si>
    <r>
      <rPr>
        <sz val="10"/>
        <color rgb="FF000080"/>
        <rFont val="Arial"/>
        <family val="34"/>
      </rPr>
      <t>521.     MINISTERO TRASPORTI – Marina</t>
    </r>
  </si>
  <si>
    <r>
      <rPr>
        <sz val="10"/>
        <color rgb="FF000080"/>
        <rFont val="Arial"/>
        <family val="34"/>
      </rPr>
      <t>522.     MINISTERO TRASPORTI – Motorizzazione</t>
    </r>
  </si>
  <si>
    <r>
      <rPr>
        <sz val="10"/>
        <color rgb="FF000080"/>
        <rFont val="Arial"/>
        <family val="34"/>
      </rPr>
      <t>523.     MINISTERO WELFARE</t>
    </r>
  </si>
  <si>
    <r>
      <rPr>
        <sz val="10"/>
        <color rgb="FF000080"/>
        <rFont val="Arial"/>
        <family val="34"/>
      </rPr>
      <t>524.     MISERRICORDIE</t>
    </r>
  </si>
  <si>
    <r>
      <rPr>
        <sz val="10"/>
        <color rgb="FF000080"/>
        <rFont val="Arial"/>
        <family val="34"/>
      </rPr>
      <t>525.     NETTEZZA URBANA</t>
    </r>
  </si>
  <si>
    <r>
      <rPr>
        <sz val="10"/>
        <color rgb="FF000080"/>
        <rFont val="Arial"/>
        <family val="34"/>
      </rPr>
      <t>526.     NETTEZZA URBANA – Az. Municipalizzate</t>
    </r>
  </si>
  <si>
    <r>
      <rPr>
        <sz val="10"/>
        <color rgb="FF000080"/>
        <rFont val="Arial"/>
        <family val="34"/>
      </rPr>
      <t>527.     NOLEGGIO AUTOMEZZI</t>
    </r>
  </si>
  <si>
    <r>
      <rPr>
        <sz val="10"/>
        <color rgb="FF000080"/>
        <rFont val="Arial"/>
        <family val="34"/>
      </rPr>
      <t>528.     OCCHIALI – Artigianato</t>
    </r>
  </si>
  <si>
    <r>
      <rPr>
        <sz val="10"/>
        <color rgb="FF000080"/>
        <rFont val="Arial"/>
        <family val="34"/>
      </rPr>
      <t>529.     OCCHIALI – Industria</t>
    </r>
  </si>
  <si>
    <r>
      <rPr>
        <sz val="10"/>
        <color rgb="FF000080"/>
        <rFont val="Arial"/>
        <family val="34"/>
      </rPr>
      <t>531.     ODONTOTECNICA</t>
    </r>
  </si>
  <si>
    <r>
      <rPr>
        <sz val="10"/>
        <color rgb="FF000080"/>
        <rFont val="Arial"/>
        <family val="34"/>
      </rPr>
      <t>532.     ODONTOTECNICA (App. assunti 12/98)</t>
    </r>
  </si>
  <si>
    <r>
      <rPr>
        <sz val="10"/>
        <color rgb="FF000080"/>
        <rFont val="Arial"/>
        <family val="34"/>
      </rPr>
      <t>533.     ODONTOTECNICA AUTONOMI – Artigianato</t>
    </r>
  </si>
  <si>
    <r>
      <rPr>
        <sz val="10"/>
        <color rgb="FF000080"/>
        <rFont val="Arial"/>
        <family val="34"/>
      </rPr>
      <t>534.     ODONTOTECNICA AUTONOMI – Cooperative</t>
    </r>
  </si>
  <si>
    <r>
      <rPr>
        <sz val="10"/>
        <color rgb="FF000080"/>
        <rFont val="Arial"/>
        <family val="34"/>
      </rPr>
      <t>535.     ODONTETECNICA AUTONOMI – Piccole Imprese</t>
    </r>
  </si>
  <si>
    <r>
      <rPr>
        <sz val="10"/>
        <color rgb="FF000080"/>
        <rFont val="Arial"/>
        <family val="34"/>
      </rPr>
      <t>536.     OMBRELLI – Art. (App. Assunti 2/98)</t>
    </r>
  </si>
  <si>
    <r>
      <rPr>
        <sz val="10"/>
        <color rgb="FF000080"/>
        <rFont val="Arial"/>
        <family val="34"/>
      </rPr>
      <t>537.     OMBRELLI – Artigianato</t>
    </r>
  </si>
  <si>
    <r>
      <rPr>
        <sz val="10"/>
        <color rgb="FF000080"/>
        <rFont val="Arial"/>
        <family val="34"/>
      </rPr>
      <t>538.     OMBRELLI – Autonomi</t>
    </r>
  </si>
  <si>
    <r>
      <rPr>
        <sz val="10"/>
        <color rgb="FF000080"/>
        <rFont val="Arial"/>
        <family val="34"/>
      </rPr>
      <t>539.     OMBRELLI – Industria</t>
    </r>
  </si>
  <si>
    <r>
      <rPr>
        <sz val="10"/>
        <color rgb="FF000080"/>
        <rFont val="Arial"/>
        <family val="34"/>
      </rPr>
      <t>540.     OREFICERIA – Art. (App. Assunti 10/98)</t>
    </r>
  </si>
  <si>
    <r>
      <rPr>
        <sz val="10"/>
        <color rgb="FF000080"/>
        <rFont val="Arial"/>
        <family val="34"/>
      </rPr>
      <t>541.     OREFICERIA – Artigianato</t>
    </r>
  </si>
  <si>
    <r>
      <rPr>
        <sz val="10"/>
        <color rgb="FF000080"/>
        <rFont val="Arial"/>
        <family val="34"/>
      </rPr>
      <t>542.     OREFICERIA – Ind. (App. Assunti 5/2000)</t>
    </r>
  </si>
  <si>
    <r>
      <rPr>
        <sz val="10"/>
        <color rgb="FF000080"/>
        <rFont val="Arial"/>
        <family val="34"/>
      </rPr>
      <t>543.     OREFICERIA – Industria</t>
    </r>
  </si>
  <si>
    <r>
      <rPr>
        <sz val="10"/>
        <color rgb="FF000080"/>
        <rFont val="Arial"/>
        <family val="34"/>
      </rPr>
      <t>544.     OREFICERIA AUTONOMI – Artigianato</t>
    </r>
  </si>
  <si>
    <r>
      <rPr>
        <sz val="10"/>
        <color rgb="FF000080"/>
        <rFont val="Arial"/>
        <family val="34"/>
      </rPr>
      <t>545.     OREFICERIA AUTONOMI – Cooperative</t>
    </r>
  </si>
  <si>
    <r>
      <rPr>
        <sz val="10"/>
        <color rgb="FF000080"/>
        <rFont val="Arial"/>
        <family val="34"/>
      </rPr>
      <t>546.     OREFICERIA AUTONOMI – Piccole Imprese</t>
    </r>
  </si>
  <si>
    <r>
      <rPr>
        <sz val="10"/>
        <color rgb="FF000080"/>
        <rFont val="Arial"/>
        <family val="34"/>
      </rPr>
      <t>547.     ORGANISMI INTERNAZIONALI</t>
    </r>
  </si>
  <si>
    <r>
      <rPr>
        <sz val="10"/>
        <color rgb="FF000080"/>
        <rFont val="Arial"/>
        <family val="34"/>
      </rPr>
      <t>548.     ORTOFRUTTICOLI – Autonimi</t>
    </r>
  </si>
  <si>
    <r>
      <rPr>
        <sz val="10"/>
        <color rgb="FF000080"/>
        <rFont val="Arial"/>
        <family val="34"/>
      </rPr>
      <t>549.     ORTOFRUTTICOLI ED AGRUMARI</t>
    </r>
  </si>
  <si>
    <r>
      <rPr>
        <sz val="10"/>
        <color rgb="FF000080"/>
        <rFont val="Arial"/>
        <family val="34"/>
      </rPr>
      <t>550.     OTTICA – Artigianato</t>
    </r>
  </si>
  <si>
    <r>
      <rPr>
        <sz val="10"/>
        <color rgb="FF000080"/>
        <rFont val="Arial"/>
        <family val="34"/>
      </rPr>
      <t>551.     OTTICA – Industria</t>
    </r>
  </si>
  <si>
    <r>
      <rPr>
        <sz val="10"/>
        <color rgb="FF003365"/>
        <rFont val="Arial"/>
        <family val="34"/>
      </rPr>
      <t>552.     OTTICA – Piccola Industria</t>
    </r>
  </si>
  <si>
    <r>
      <rPr>
        <sz val="10"/>
        <color rgb="FF000080"/>
        <rFont val="Arial"/>
        <family val="34"/>
      </rPr>
      <t>553.     PALESTRE</t>
    </r>
  </si>
  <si>
    <r>
      <rPr>
        <sz val="10"/>
        <color rgb="FF000080"/>
        <rFont val="Arial"/>
        <family val="34"/>
      </rPr>
      <t>554.     PANIFICI – Autonomi (Distribuzione)</t>
    </r>
  </si>
  <si>
    <r>
      <rPr>
        <sz val="10"/>
        <color rgb="FF000080"/>
        <rFont val="Arial"/>
        <family val="34"/>
      </rPr>
      <t>555.     PANIFICI – Autonomi (Produzione)</t>
    </r>
  </si>
  <si>
    <r>
      <rPr>
        <sz val="10"/>
        <color rgb="FF000080"/>
        <rFont val="Arial"/>
        <family val="34"/>
      </rPr>
      <t>556.     PANIFICI – Confart. (Distribuzione)</t>
    </r>
  </si>
  <si>
    <r>
      <rPr>
        <sz val="10"/>
        <color rgb="FF000080"/>
        <rFont val="Arial"/>
        <family val="34"/>
      </rPr>
      <t>557.     PANIFICI – Confart. (Produzione)</t>
    </r>
  </si>
  <si>
    <r>
      <rPr>
        <sz val="10"/>
        <color rgb="FF000080"/>
        <rFont val="Arial"/>
        <family val="34"/>
      </rPr>
      <t>558.     PANIFICI – Federpan.</t>
    </r>
  </si>
  <si>
    <r>
      <rPr>
        <sz val="10"/>
        <color rgb="FF000080"/>
        <rFont val="Arial"/>
        <family val="34"/>
      </rPr>
      <t>559.     PANIFICI – Federpan. (Distribuzione)</t>
    </r>
  </si>
  <si>
    <r>
      <rPr>
        <sz val="10"/>
        <color rgb="FF000080"/>
        <rFont val="Arial"/>
        <family val="34"/>
      </rPr>
      <t>560.     PANIFICI – Federpan. (Produzione)</t>
    </r>
  </si>
  <si>
    <r>
      <rPr>
        <sz val="10"/>
        <color rgb="FF000080"/>
        <rFont val="Arial"/>
        <family val="34"/>
      </rPr>
      <t>561.     PANIFICI – Fiesa</t>
    </r>
  </si>
  <si>
    <r>
      <rPr>
        <sz val="10"/>
        <color rgb="FF000080"/>
        <rFont val="Arial"/>
        <family val="34"/>
      </rPr>
      <t>562.     PANIFICI – Fiesa (Distribuzione)</t>
    </r>
  </si>
  <si>
    <r>
      <rPr>
        <sz val="10"/>
        <color rgb="FF000080"/>
        <rFont val="Arial"/>
        <family val="34"/>
      </rPr>
      <t>563.     PANIFICI – Fiesa (Produzione)</t>
    </r>
  </si>
  <si>
    <r>
      <rPr>
        <sz val="10"/>
        <color rgb="FF000080"/>
        <rFont val="Arial"/>
        <family val="34"/>
      </rPr>
      <t>564.     PELLICCERIA – Art. (App. Assunti 2/98)</t>
    </r>
  </si>
  <si>
    <r>
      <rPr>
        <sz val="10"/>
        <color rgb="FF000080"/>
        <rFont val="Arial"/>
        <family val="34"/>
      </rPr>
      <t>565.     PELLICCERIA – Artigianato</t>
    </r>
  </si>
  <si>
    <r>
      <rPr>
        <sz val="10"/>
        <color rgb="FF000080"/>
        <rFont val="Arial"/>
        <family val="34"/>
      </rPr>
      <t>566.     PENNE SPAZZOLE (App. Assunti 12/98)</t>
    </r>
  </si>
  <si>
    <r>
      <rPr>
        <sz val="10"/>
        <color rgb="FF000080"/>
        <rFont val="Arial"/>
        <family val="34"/>
      </rPr>
      <t>567.     PENNE SPAZZOLE E PENNELLI</t>
    </r>
  </si>
  <si>
    <r>
      <rPr>
        <sz val="10"/>
        <color rgb="FF000080"/>
        <rFont val="Arial"/>
        <family val="34"/>
      </rPr>
      <t>568.     PENNE SPAZZOLE E PENNELLI – Piccola Industria</t>
    </r>
  </si>
  <si>
    <r>
      <rPr>
        <sz val="10"/>
        <color rgb="FF000080"/>
        <rFont val="Arial"/>
        <family val="34"/>
      </rPr>
      <t>569.     PERSONALE DEL PARASTATO</t>
    </r>
  </si>
  <si>
    <r>
      <rPr>
        <sz val="10"/>
        <color rgb="FF000080"/>
        <rFont val="Arial"/>
        <family val="34"/>
      </rPr>
      <t>570.     PERSONALE DOMESTICO – conviventi</t>
    </r>
  </si>
  <si>
    <r>
      <rPr>
        <sz val="10"/>
        <color rgb="FF000080"/>
        <rFont val="Arial"/>
        <family val="34"/>
      </rPr>
      <t>571.     PERSONALE DOMESTICO – non conviventi</t>
    </r>
  </si>
  <si>
    <r>
      <rPr>
        <sz val="10"/>
        <color rgb="FF000080"/>
        <rFont val="Arial"/>
        <family val="34"/>
      </rPr>
      <t>572.     PESCA – Cooperative</t>
    </r>
  </si>
  <si>
    <r>
      <rPr>
        <sz val="10"/>
        <color rgb="FF000080"/>
        <rFont val="Arial"/>
        <family val="34"/>
      </rPr>
      <t>573.     PESCA – Costiera Locale</t>
    </r>
  </si>
  <si>
    <r>
      <rPr>
        <sz val="10"/>
        <color rgb="FF000080"/>
        <rFont val="Arial"/>
        <family val="34"/>
      </rPr>
      <t>574.     PESCA – Costiera Ravvicinata</t>
    </r>
  </si>
  <si>
    <r>
      <rPr>
        <sz val="10"/>
        <color rgb="FF000080"/>
        <rFont val="Arial"/>
        <family val="34"/>
      </rPr>
      <t>575.     PESCA – Mediterranea o di Altura</t>
    </r>
  </si>
  <si>
    <r>
      <rPr>
        <sz val="10"/>
        <color rgb="FF000080"/>
        <rFont val="Arial"/>
        <family val="34"/>
      </rPr>
      <t>576.     PESCA – Oceanica</t>
    </r>
  </si>
  <si>
    <r>
      <rPr>
        <sz val="10"/>
        <color rgb="FF000080"/>
        <rFont val="Arial"/>
        <family val="34"/>
      </rPr>
      <t>577.     PESCA – Retifici Meccanici</t>
    </r>
  </si>
  <si>
    <r>
      <rPr>
        <sz val="10"/>
        <color rgb="FF000080"/>
        <rFont val="Arial"/>
        <family val="34"/>
      </rPr>
      <t>578.     PETROLIO</t>
    </r>
  </si>
  <si>
    <r>
      <rPr>
        <sz val="10"/>
        <color rgb="FF000080"/>
        <rFont val="Arial"/>
        <family val="34"/>
      </rPr>
      <t>579.     PRETROLIO G.P.L.</t>
    </r>
  </si>
  <si>
    <r>
      <rPr>
        <sz val="10"/>
        <color rgb="FF000080"/>
        <rFont val="Arial"/>
        <family val="34"/>
      </rPr>
      <t>580.     PILOTI COLLAUDATORI</t>
    </r>
  </si>
  <si>
    <r>
      <rPr>
        <sz val="10"/>
        <color rgb="FF000080"/>
        <rFont val="Arial"/>
        <family val="34"/>
      </rPr>
      <t>581.     PILOTI DI ELICOTTERI</t>
    </r>
  </si>
  <si>
    <r>
      <rPr>
        <sz val="10"/>
        <color rgb="FF000080"/>
        <rFont val="Arial"/>
        <family val="34"/>
      </rPr>
      <t>582.     PLASTICA – Artigianato</t>
    </r>
  </si>
  <si>
    <r>
      <rPr>
        <sz val="10"/>
        <color rgb="FF000080"/>
        <rFont val="Arial"/>
        <family val="34"/>
      </rPr>
      <t>583.     PLASTICA Industria</t>
    </r>
  </si>
  <si>
    <r>
      <rPr>
        <sz val="10"/>
        <color rgb="FF000080"/>
        <rFont val="Arial"/>
        <family val="34"/>
      </rPr>
      <t>584.     PLASTICA – Industria (App. Ass. 4/1996)</t>
    </r>
  </si>
  <si>
    <r>
      <rPr>
        <sz val="10"/>
        <color rgb="FF000080"/>
        <rFont val="Arial"/>
        <family val="34"/>
      </rPr>
      <t>585.     PLASTICA – Piccola Industria (App. Ass. 4/1996)</t>
    </r>
  </si>
  <si>
    <r>
      <rPr>
        <sz val="10"/>
        <color rgb="FF000080"/>
        <rFont val="Arial"/>
        <family val="34"/>
      </rPr>
      <t>586.     PLASTICA – Piccola Industria (App. Ass. 7/2000)</t>
    </r>
  </si>
  <si>
    <r>
      <rPr>
        <sz val="10"/>
        <color rgb="FF000080"/>
        <rFont val="Arial"/>
        <family val="34"/>
      </rPr>
      <t>587.     PLASTICA – Piccola Industria</t>
    </r>
  </si>
  <si>
    <r>
      <rPr>
        <sz val="10"/>
        <color rgb="FF000080"/>
        <rFont val="Arial"/>
        <family val="34"/>
      </rPr>
      <t>588.     POLIFONICI – Area Amministrativa</t>
    </r>
  </si>
  <si>
    <r>
      <rPr>
        <sz val="10"/>
        <color rgb="FF000080"/>
        <rFont val="Arial"/>
        <family val="34"/>
      </rPr>
      <t>589.     POLIFONICI – Area Artistica</t>
    </r>
  </si>
  <si>
    <r>
      <rPr>
        <sz val="10"/>
        <color rgb="FF000080"/>
        <rFont val="Arial"/>
        <family val="34"/>
      </rPr>
      <t>590.     POMPE FUNEBRI</t>
    </r>
  </si>
  <si>
    <r>
      <rPr>
        <sz val="10"/>
        <color rgb="FF000080"/>
        <rFont val="Arial"/>
        <family val="34"/>
      </rPr>
      <t>591.     PORTIERI</t>
    </r>
  </si>
  <si>
    <r>
      <rPr>
        <sz val="10"/>
        <color rgb="FF000080"/>
        <rFont val="Arial"/>
        <family val="34"/>
      </rPr>
      <t>592.     PORTUALI – Autorità</t>
    </r>
  </si>
  <si>
    <r>
      <rPr>
        <sz val="10"/>
        <color rgb="FF000080"/>
        <rFont val="Arial"/>
        <family val="34"/>
      </rPr>
      <t>593.     PORTUALI – Imprese</t>
    </r>
  </si>
  <si>
    <r>
      <rPr>
        <sz val="10"/>
        <color rgb="FF000080"/>
        <rFont val="Arial"/>
        <family val="34"/>
      </rPr>
      <t>594.     POSTE</t>
    </r>
  </si>
  <si>
    <r>
      <rPr>
        <sz val="10"/>
        <color rgb="FF000080"/>
        <rFont val="Arial"/>
        <family val="34"/>
      </rPr>
      <t>595.     POSTE – Servizi in appalto</t>
    </r>
  </si>
  <si>
    <r>
      <rPr>
        <sz val="10"/>
        <color rgb="FF000080"/>
        <rFont val="Arial"/>
        <family val="34"/>
      </rPr>
      <t>596.     PRESIDENZA DEL CONSIGLIO DEI MINISTRI</t>
    </r>
  </si>
  <si>
    <r>
      <rPr>
        <sz val="10"/>
        <color rgb="FF000080"/>
        <rFont val="Arial"/>
        <family val="34"/>
      </rPr>
      <t>597.     PROVINCIA</t>
    </r>
  </si>
  <si>
    <r>
      <rPr>
        <sz val="10"/>
        <color rgb="FF000080"/>
        <rFont val="Arial"/>
        <family val="34"/>
      </rPr>
      <t>598.     PUBBLICI ESERCIZI</t>
    </r>
  </si>
  <si>
    <r>
      <rPr>
        <sz val="10"/>
        <color rgb="FF000080"/>
        <rFont val="Arial"/>
        <family val="34"/>
      </rPr>
      <t>599.     PUBBLICI ESERCIZI - 8 Dipendenti</t>
    </r>
  </si>
  <si>
    <r>
      <rPr>
        <sz val="10"/>
        <color rgb="FF000080"/>
        <rFont val="Arial"/>
        <family val="34"/>
      </rPr>
      <t>600.     PUBBLICI ESERCIZI Federturismo</t>
    </r>
  </si>
  <si>
    <r>
      <rPr>
        <sz val="10"/>
        <color rgb="FF000080"/>
        <rFont val="Arial"/>
        <family val="34"/>
      </rPr>
      <t>601.     PUBBLICI ESERCIZI - Oltre Dipendenti</t>
    </r>
  </si>
  <si>
    <r>
      <rPr>
        <sz val="10"/>
        <color rgb="FF000080"/>
        <rFont val="Arial"/>
        <family val="34"/>
      </rPr>
      <t>602.     PUBBLICI ESERCIZI – Personale artistico</t>
    </r>
  </si>
  <si>
    <r>
      <rPr>
        <sz val="10"/>
        <color rgb="FF000080"/>
        <rFont val="Arial"/>
        <family val="34"/>
      </rPr>
      <t>603.     PUBBLICI ESERCIZI MINORI</t>
    </r>
  </si>
  <si>
    <r>
      <rPr>
        <sz val="10"/>
        <color rgb="FF000080"/>
        <rFont val="Arial"/>
        <family val="34"/>
      </rPr>
      <t>604.     PUBBLICI ESERCIZI MINORI – Federturismo</t>
    </r>
  </si>
  <si>
    <r>
      <rPr>
        <sz val="10"/>
        <color rgb="FF000080"/>
        <rFont val="Arial"/>
        <family val="34"/>
      </rPr>
      <t>605.     PULIZIA</t>
    </r>
  </si>
  <si>
    <r>
      <rPr>
        <sz val="10"/>
        <color rgb="FF000080"/>
        <rFont val="Arial"/>
        <family val="34"/>
      </rPr>
      <t>606.     PULIZIA – Artigianato</t>
    </r>
  </si>
  <si>
    <r>
      <rPr>
        <sz val="10"/>
        <color rgb="FF000080"/>
        <rFont val="Arial"/>
        <family val="34"/>
      </rPr>
      <t>607.     PULIZIA – Piccola industria</t>
    </r>
  </si>
  <si>
    <r>
      <rPr>
        <sz val="10"/>
        <color rgb="FF000080"/>
        <rFont val="Arial"/>
        <family val="34"/>
      </rPr>
      <t>608.     PULIZIA AUTONOMI – Artigianato</t>
    </r>
  </si>
  <si>
    <r>
      <rPr>
        <sz val="10"/>
        <color rgb="FF000080"/>
        <rFont val="Arial"/>
        <family val="34"/>
      </rPr>
      <t>609.     PULIZIA AUTONOMI – Cooperative</t>
    </r>
  </si>
  <si>
    <r>
      <rPr>
        <sz val="10"/>
        <color rgb="FF000080"/>
        <rFont val="Arial"/>
        <family val="34"/>
      </rPr>
      <t>610.     PULIZIA AUTONOMI – Piccole Imprese</t>
    </r>
  </si>
  <si>
    <r>
      <rPr>
        <sz val="10"/>
        <color rgb="FF000080"/>
        <rFont val="Arial"/>
        <family val="34"/>
      </rPr>
      <t>611.     RACCORDI FERROVIARI</t>
    </r>
  </si>
  <si>
    <r>
      <rPr>
        <sz val="10"/>
        <color rgb="FF000080"/>
        <rFont val="Arial"/>
        <family val="34"/>
      </rPr>
      <t>612.     RECAPITO TELEGRAMMI</t>
    </r>
  </si>
  <si>
    <r>
      <rPr>
        <sz val="10"/>
        <color rgb="FF000080"/>
        <rFont val="Arial"/>
        <family val="34"/>
      </rPr>
      <t>613.     REGIONE</t>
    </r>
  </si>
  <si>
    <r>
      <rPr>
        <sz val="10"/>
        <color rgb="FF000080"/>
        <rFont val="Arial"/>
        <family val="34"/>
      </rPr>
      <t>614.     RETIFICI MECCANICI DA PESCA</t>
    </r>
  </si>
  <si>
    <r>
      <rPr>
        <sz val="10"/>
        <color rgb="FF000080"/>
        <rFont val="Arial"/>
        <family val="34"/>
      </rPr>
      <t>615.     RISCOSSIONE TRIBUTI – Banche</t>
    </r>
  </si>
  <si>
    <r>
      <rPr>
        <sz val="10"/>
        <color rgb="FF000080"/>
        <rFont val="Arial"/>
        <family val="34"/>
      </rPr>
      <t>616.     RISCOSSIONE TRIBUTI – Casse di risparmio</t>
    </r>
  </si>
  <si>
    <r>
      <rPr>
        <sz val="10"/>
        <color rgb="FF000080"/>
        <rFont val="Arial"/>
        <family val="34"/>
      </rPr>
      <t>617.     RISIERA – Cooperative</t>
    </r>
  </si>
  <si>
    <r>
      <rPr>
        <sz val="10"/>
        <color rgb="FF000080"/>
        <rFont val="Arial"/>
        <family val="34"/>
      </rPr>
      <t>618.     RISIERA – Industria</t>
    </r>
  </si>
  <si>
    <r>
      <rPr>
        <sz val="10"/>
        <color rgb="FF000080"/>
        <rFont val="Arial"/>
        <family val="34"/>
      </rPr>
      <t>619.     RISIERA – P.I. (App. +250 Dip)</t>
    </r>
  </si>
  <si>
    <r>
      <rPr>
        <sz val="10"/>
        <color rgb="FF000080"/>
        <rFont val="Arial"/>
        <family val="34"/>
      </rPr>
      <t>620.     RISIERA – P.I. (App. -50 Dip)</t>
    </r>
  </si>
  <si>
    <r>
      <rPr>
        <sz val="10"/>
        <color rgb="FF000080"/>
        <rFont val="Arial"/>
        <family val="34"/>
      </rPr>
      <t>621.     RISIERA – P.I. (App. 50-250 Dip)</t>
    </r>
  </si>
  <si>
    <r>
      <rPr>
        <sz val="10"/>
        <color rgb="FF000080"/>
        <rFont val="Arial"/>
        <family val="34"/>
      </rPr>
      <t>622.     RISIERA – P.I. (App. Ass. 3/2000)</t>
    </r>
  </si>
  <si>
    <r>
      <rPr>
        <sz val="10"/>
        <color rgb="FF000080"/>
        <rFont val="Arial"/>
        <family val="34"/>
      </rPr>
      <t>623.     RISIERA – P.I. (App. Ass. 3/2000)</t>
    </r>
  </si>
  <si>
    <r>
      <rPr>
        <sz val="10"/>
        <color rgb="FF000080"/>
        <rFont val="Arial"/>
        <family val="34"/>
      </rPr>
      <t>624.     RISIERA – Piccola industria</t>
    </r>
  </si>
  <si>
    <r>
      <rPr>
        <sz val="10"/>
        <color rgb="FF000080"/>
        <rFont val="Arial"/>
        <family val="34"/>
      </rPr>
      <t>625.     RISIERA – Cooperative</t>
    </r>
  </si>
  <si>
    <r>
      <rPr>
        <sz val="10"/>
        <color rgb="FF000080"/>
        <rFont val="Arial"/>
        <family val="34"/>
      </rPr>
      <t>626.     SACCARIFERA – Industria</t>
    </r>
  </si>
  <si>
    <r>
      <rPr>
        <sz val="10"/>
        <color rgb="FF000080"/>
        <rFont val="Arial"/>
        <family val="34"/>
      </rPr>
      <t>627.     SACCARIFERA – P.I. (App. +250 Dip.)</t>
    </r>
  </si>
  <si>
    <r>
      <rPr>
        <sz val="10"/>
        <color rgb="FF000080"/>
        <rFont val="Arial"/>
        <family val="34"/>
      </rPr>
      <t>628.     SACCARIFERA – P.I. (App. -50 Dip.)</t>
    </r>
  </si>
  <si>
    <r>
      <rPr>
        <sz val="10"/>
        <color rgb="FF000080"/>
        <rFont val="Arial"/>
        <family val="34"/>
      </rPr>
      <t>629.     SACCARIFERA – P.I. (App. 50-250 Dip.)</t>
    </r>
  </si>
  <si>
    <r>
      <rPr>
        <sz val="10"/>
        <color rgb="FF000080"/>
        <rFont val="Arial"/>
        <family val="34"/>
      </rPr>
      <t>630.     SACCARIFERA – P.I. (App. Ass. 3/2000)</t>
    </r>
  </si>
  <si>
    <r>
      <rPr>
        <sz val="10"/>
        <color rgb="FF000080"/>
        <rFont val="Arial"/>
        <family val="34"/>
      </rPr>
      <t>631.     SACCARIFERA – P.I. (App. Ass. 3/2000)</t>
    </r>
  </si>
  <si>
    <r>
      <rPr>
        <sz val="10"/>
        <color rgb="FF000080"/>
        <rFont val="Arial"/>
        <family val="34"/>
      </rPr>
      <t>632.     SACCARIFERA – Piccola industria</t>
    </r>
  </si>
  <si>
    <r>
      <rPr>
        <sz val="10"/>
        <color rgb="FF000080"/>
        <rFont val="Arial"/>
        <family val="34"/>
      </rPr>
      <t>633.     SACRISTI</t>
    </r>
  </si>
  <si>
    <r>
      <rPr>
        <sz val="10"/>
        <color rgb="FF000080"/>
        <rFont val="Arial"/>
        <family val="34"/>
      </rPr>
      <t>634.     SALE BINGO</t>
    </r>
  </si>
  <si>
    <r>
      <rPr>
        <sz val="10"/>
        <color rgb="FF000080"/>
        <rFont val="Arial"/>
        <family val="34"/>
      </rPr>
      <t>635.     SANITÀ – Personale non Medico</t>
    </r>
  </si>
  <si>
    <r>
      <rPr>
        <sz val="10"/>
        <color rgb="FF000080"/>
        <rFont val="Arial"/>
        <family val="34"/>
      </rPr>
      <t>636.     SCUDERIE – Corse al Galoppo</t>
    </r>
  </si>
  <si>
    <r>
      <rPr>
        <sz val="10"/>
        <color rgb="FF000080"/>
        <rFont val="Arial"/>
        <family val="34"/>
      </rPr>
      <t>637.     SCUDERIE – Corse al Trotto</t>
    </r>
  </si>
  <si>
    <r>
      <rPr>
        <sz val="10"/>
        <color rgb="FF000080"/>
        <rFont val="Arial"/>
        <family val="34"/>
      </rPr>
      <t>638.     SCUDERIE – Corse al Trotto (Ass. 01/98)</t>
    </r>
  </si>
  <si>
    <r>
      <rPr>
        <sz val="10"/>
        <color rgb="FF000080"/>
        <rFont val="Arial"/>
        <family val="34"/>
      </rPr>
      <t>639.     SCUOLA PUBBLICA – Personale ATA</t>
    </r>
  </si>
  <si>
    <r>
      <rPr>
        <sz val="10"/>
        <color rgb="FF000080"/>
        <rFont val="Arial"/>
        <family val="34"/>
      </rPr>
      <t>640.     SCUOLA PUBBLICA – Personale Docente</t>
    </r>
  </si>
  <si>
    <r>
      <rPr>
        <sz val="10"/>
        <color rgb="FF000080"/>
        <rFont val="Arial"/>
        <family val="34"/>
      </rPr>
      <t>641.     SCUOLE MATERNE FISM</t>
    </r>
  </si>
  <si>
    <r>
      <rPr>
        <sz val="10"/>
        <color rgb="FF000080"/>
        <rFont val="Arial"/>
        <family val="34"/>
      </rPr>
      <t>642.     SCUOLE PRIVATE LAICHE</t>
    </r>
  </si>
  <si>
    <r>
      <rPr>
        <sz val="10"/>
        <color rgb="FF000080"/>
        <rFont val="Arial"/>
        <family val="34"/>
      </rPr>
      <t>643.     SCUOLE PRIVATE RELIGIOSE – I categoria</t>
    </r>
  </si>
  <si>
    <r>
      <rPr>
        <sz val="10"/>
        <color rgb="FF000080"/>
        <rFont val="Arial"/>
        <family val="34"/>
      </rPr>
      <t>644.     SCUOLE PRIVATE RELIGIOSE – II categoria</t>
    </r>
  </si>
  <si>
    <r>
      <rPr>
        <sz val="10"/>
        <color rgb="FF000080"/>
        <rFont val="Arial"/>
        <family val="34"/>
      </rPr>
      <t>645.     SCUOLE PRIVATE RELIGIOSE – III categoria</t>
    </r>
  </si>
  <si>
    <r>
      <rPr>
        <sz val="10"/>
        <color rgb="FF000080"/>
        <rFont val="Arial"/>
        <family val="34"/>
      </rPr>
      <t>646.     SCUOLE PRIVATE RELIGIOSE – IV categoria</t>
    </r>
  </si>
  <si>
    <r>
      <rPr>
        <sz val="10"/>
        <color rgb="FF000080"/>
        <rFont val="Arial"/>
        <family val="34"/>
      </rPr>
      <t>647.     SERVIZI IN APPALTO – Aeroporti</t>
    </r>
  </si>
  <si>
    <r>
      <rPr>
        <sz val="10"/>
        <color rgb="FF000080"/>
        <rFont val="Arial"/>
        <family val="34"/>
      </rPr>
      <t>648.     SETA – Autonomi</t>
    </r>
  </si>
  <si>
    <r>
      <rPr>
        <sz val="10"/>
        <color rgb="FF000080"/>
        <rFont val="Arial"/>
        <family val="34"/>
      </rPr>
      <t>649.     SETA – Ind. (App. Assunti 09/98)</t>
    </r>
  </si>
  <si>
    <r>
      <rPr>
        <sz val="10"/>
        <color rgb="FF000080"/>
        <rFont val="Arial"/>
        <family val="34"/>
      </rPr>
      <t>650.     SETA – Industria</t>
    </r>
  </si>
  <si>
    <r>
      <rPr>
        <sz val="10"/>
        <color rgb="FF000080"/>
        <rFont val="Arial"/>
        <family val="34"/>
      </rPr>
      <t>651.     SETA – Piccola industria</t>
    </r>
  </si>
  <si>
    <r>
      <rPr>
        <sz val="10"/>
        <color rgb="FF000080"/>
        <rFont val="Arial"/>
        <family val="34"/>
      </rPr>
      <t>652.     SIM A.S.C.I.</t>
    </r>
  </si>
  <si>
    <r>
      <rPr>
        <sz val="10"/>
        <color rgb="FF000080"/>
        <rFont val="Arial"/>
        <family val="34"/>
      </rPr>
      <t>653.     SIM – Acri</t>
    </r>
  </si>
  <si>
    <r>
      <rPr>
        <sz val="10"/>
        <color rgb="FF000080"/>
        <rFont val="Arial"/>
        <family val="34"/>
      </rPr>
      <t>654.     SIM – Assicredito</t>
    </r>
  </si>
  <si>
    <r>
      <rPr>
        <sz val="10"/>
        <color rgb="FF000080"/>
        <rFont val="Arial"/>
        <family val="34"/>
      </rPr>
      <t>655.     SOCCORSO STRADALE – A.C.I.</t>
    </r>
  </si>
  <si>
    <r>
      <rPr>
        <sz val="10"/>
        <color rgb="FF000080"/>
        <rFont val="Arial"/>
        <family val="34"/>
      </rPr>
      <t>656.     SOCIETÀ DI CORSE DEI CAVALLI</t>
    </r>
  </si>
  <si>
    <r>
      <rPr>
        <sz val="10"/>
        <color rgb="FF000080"/>
        <rFont val="Arial"/>
        <family val="34"/>
      </rPr>
      <t>657.     SPORT</t>
    </r>
  </si>
  <si>
    <r>
      <rPr>
        <sz val="10"/>
        <color rgb="FF000080"/>
        <rFont val="Arial"/>
        <family val="34"/>
      </rPr>
      <t>658.     STAB. BALNEARI – Federturismo</t>
    </r>
  </si>
  <si>
    <r>
      <rPr>
        <sz val="10"/>
        <color rgb="FF000080"/>
        <rFont val="Arial"/>
        <family val="34"/>
      </rPr>
      <t>659.     STAB. BALNEARI MINORI – Federturismo</t>
    </r>
  </si>
  <si>
    <r>
      <rPr>
        <sz val="10"/>
        <color rgb="FF000080"/>
        <rFont val="Arial"/>
        <family val="34"/>
      </rPr>
      <t>660.     STABILIMENTI BALNEARI</t>
    </r>
  </si>
  <si>
    <r>
      <rPr>
        <sz val="10"/>
        <color rgb="FF000080"/>
        <rFont val="Arial"/>
        <family val="34"/>
      </rPr>
      <t>661.     STABILIMENTI BALNEARI – 8 Dipendenti</t>
    </r>
  </si>
  <si>
    <r>
      <rPr>
        <sz val="10"/>
        <color rgb="FF000080"/>
        <rFont val="Arial"/>
        <family val="34"/>
      </rPr>
      <t>662.     STABILIMENTI BALNEARI MINORI</t>
    </r>
  </si>
  <si>
    <r>
      <rPr>
        <sz val="10"/>
        <color rgb="FF000080"/>
        <rFont val="Arial"/>
        <family val="34"/>
      </rPr>
      <t>663.     STUDI PROFESSIONALI – Autonomi</t>
    </r>
  </si>
  <si>
    <r>
      <rPr>
        <sz val="10"/>
        <color rgb="FF000080"/>
        <rFont val="Arial"/>
        <family val="34"/>
      </rPr>
      <t>664.     STUDI PROFESSIONALI Cipa</t>
    </r>
  </si>
  <si>
    <r>
      <rPr>
        <sz val="10"/>
        <color rgb="FF000080"/>
        <rFont val="Arial"/>
        <family val="34"/>
      </rPr>
      <t>665.     STUDI PROFESSIONALI Consilp</t>
    </r>
  </si>
  <si>
    <r>
      <rPr>
        <sz val="10"/>
        <color rgb="FF000080"/>
        <rFont val="Arial"/>
        <family val="34"/>
      </rPr>
      <t>666.     STUDI PROFESSIONALI – Dentisti (ANIDI)</t>
    </r>
  </si>
  <si>
    <r>
      <rPr>
        <sz val="10"/>
        <color rgb="FF000080"/>
        <rFont val="Arial"/>
        <family val="34"/>
      </rPr>
      <t>667.     STUDI PROFESSIONALI Non ordinistici</t>
    </r>
  </si>
  <si>
    <r>
      <rPr>
        <sz val="10"/>
        <color rgb="FF000080"/>
        <rFont val="Arial"/>
        <family val="34"/>
      </rPr>
      <t>668.     STUDI PROFESSIONALI – Odontoiatrici</t>
    </r>
  </si>
  <si>
    <r>
      <rPr>
        <sz val="10"/>
        <color rgb="FF000080"/>
        <rFont val="Arial"/>
        <family val="34"/>
      </rPr>
      <t>669.     STUDI PROFESSIONALI – Tecnici</t>
    </r>
  </si>
  <si>
    <r>
      <rPr>
        <sz val="10"/>
        <color rgb="FF000080"/>
        <rFont val="Arial"/>
        <family val="34"/>
      </rPr>
      <t>670.     STUDI PROFESSIONALI – Tributaristi</t>
    </r>
  </si>
  <si>
    <r>
      <rPr>
        <sz val="10"/>
        <color rgb="FF000080"/>
        <rFont val="Arial"/>
        <family val="34"/>
      </rPr>
      <t>671.     TABACCO</t>
    </r>
  </si>
  <si>
    <r>
      <rPr>
        <sz val="10"/>
        <color rgb="FF000080"/>
        <rFont val="Arial"/>
        <family val="34"/>
      </rPr>
      <t>672.     TABACCO – Autonomi</t>
    </r>
  </si>
  <si>
    <r>
      <rPr>
        <sz val="10"/>
        <color rgb="FF000080"/>
        <rFont val="Arial"/>
        <family val="34"/>
      </rPr>
      <t>673.     TEATRI</t>
    </r>
  </si>
  <si>
    <r>
      <rPr>
        <sz val="10"/>
        <color rgb="FF000080"/>
        <rFont val="Arial"/>
        <family val="34"/>
      </rPr>
      <t>674.     TEATRI STABILI – Impiegati ed Operai</t>
    </r>
  </si>
  <si>
    <r>
      <rPr>
        <sz val="10"/>
        <color rgb="FF000080"/>
        <rFont val="Arial"/>
        <family val="34"/>
      </rPr>
      <t>675.     TEATRI STABILI – Personale Artistico</t>
    </r>
  </si>
  <si>
    <r>
      <rPr>
        <sz val="10"/>
        <color rgb="FF000080"/>
        <rFont val="Arial"/>
        <family val="34"/>
      </rPr>
      <t>676.     TELECOMUNICAZIONI</t>
    </r>
  </si>
  <si>
    <r>
      <rPr>
        <sz val="10"/>
        <color rgb="FF000080"/>
        <rFont val="Arial"/>
        <family val="34"/>
      </rPr>
      <t>677.     TELEFONICI</t>
    </r>
  </si>
  <si>
    <r>
      <rPr>
        <sz val="10"/>
        <color rgb="FF000080"/>
        <rFont val="Arial"/>
        <family val="34"/>
      </rPr>
      <t>678.     TERME</t>
    </r>
  </si>
  <si>
    <r>
      <rPr>
        <sz val="10"/>
        <color rgb="FF000080"/>
        <rFont val="Arial"/>
        <family val="34"/>
      </rPr>
      <t>679.     TERME – Oltre 8 Dipendenti</t>
    </r>
  </si>
  <si>
    <r>
      <rPr>
        <sz val="10"/>
        <color rgb="FF000080"/>
        <rFont val="Arial"/>
        <family val="34"/>
      </rPr>
      <t>680.     TERZIARIO AVANZATO – Autonomi</t>
    </r>
  </si>
  <si>
    <r>
      <rPr>
        <sz val="10"/>
        <color rgb="FF000080"/>
        <rFont val="Arial"/>
        <family val="34"/>
      </rPr>
      <t>681.     TESSILI – Art. (App. Assunti 09/98)</t>
    </r>
  </si>
  <si>
    <r>
      <rPr>
        <sz val="10"/>
        <color rgb="FF000080"/>
        <rFont val="Arial"/>
        <family val="34"/>
      </rPr>
      <t>682.     TESSILI – Artigianato</t>
    </r>
  </si>
  <si>
    <r>
      <rPr>
        <sz val="10"/>
        <color rgb="FF000080"/>
        <rFont val="Arial"/>
        <family val="34"/>
      </rPr>
      <t>683.     TESSILI – Autonomi</t>
    </r>
  </si>
  <si>
    <r>
      <rPr>
        <sz val="10"/>
        <color rgb="FF000080"/>
        <rFont val="Arial"/>
        <family val="34"/>
      </rPr>
      <t>684.     TESSILI – Ind. (App. Assunti 09/98)</t>
    </r>
  </si>
  <si>
    <r>
      <rPr>
        <sz val="10"/>
        <color rgb="FF000080"/>
        <rFont val="Arial"/>
        <family val="34"/>
      </rPr>
      <t>685.     TESSILI – Industria</t>
    </r>
  </si>
  <si>
    <r>
      <rPr>
        <sz val="10"/>
        <color rgb="FF000080"/>
        <rFont val="Arial"/>
        <family val="34"/>
      </rPr>
      <t>686.     TESSILI – Industria (Cappelli, Trecce)</t>
    </r>
  </si>
  <si>
    <r>
      <rPr>
        <sz val="10"/>
        <color rgb="FF000080"/>
        <rFont val="Arial"/>
        <family val="34"/>
      </rPr>
      <t>687.     TESSILI –Industria (Terzizti Mezzogio.)</t>
    </r>
  </si>
  <si>
    <r>
      <rPr>
        <sz val="10"/>
        <color rgb="FF000080"/>
        <rFont val="Arial"/>
        <family val="34"/>
      </rPr>
      <t>688.     TESSILI – Industria (Tubetti Filatura)</t>
    </r>
  </si>
  <si>
    <r>
      <rPr>
        <sz val="10"/>
        <color rgb="FF000080"/>
        <rFont val="Arial"/>
        <family val="34"/>
      </rPr>
      <t>689.     TESSILI – Piccola industria</t>
    </r>
  </si>
  <si>
    <r>
      <rPr>
        <sz val="10"/>
        <color rgb="FF000080"/>
        <rFont val="Arial"/>
        <family val="34"/>
      </rPr>
      <t>690.     TESSILI – FACONSITI</t>
    </r>
  </si>
  <si>
    <r>
      <rPr>
        <sz val="10"/>
        <color rgb="FF000080"/>
        <rFont val="Arial"/>
        <family val="34"/>
      </rPr>
      <t>691.     TINTORIE – Art. (App. Assunti 8/98)</t>
    </r>
  </si>
  <si>
    <r>
      <rPr>
        <sz val="10"/>
        <color rgb="FF000080"/>
        <rFont val="Arial"/>
        <family val="34"/>
      </rPr>
      <t>692.     TINTORIE – Artigianato</t>
    </r>
  </si>
  <si>
    <r>
      <rPr>
        <sz val="10"/>
        <color rgb="FF000080"/>
        <rFont val="Arial"/>
        <family val="34"/>
      </rPr>
      <t>693.     TINTORIE – Ind. (App. Assunti 09/98)</t>
    </r>
  </si>
  <si>
    <r>
      <rPr>
        <sz val="10"/>
        <color rgb="FF000080"/>
        <rFont val="Arial"/>
        <family val="34"/>
      </rPr>
      <t>694.     TINTORIE – Industria</t>
    </r>
  </si>
  <si>
    <r>
      <rPr>
        <sz val="10"/>
        <color rgb="FF000080"/>
        <rFont val="Arial"/>
        <family val="34"/>
      </rPr>
      <t>695.     TINTORIE – Piccola Industria</t>
    </r>
  </si>
  <si>
    <r>
      <rPr>
        <sz val="10"/>
        <color rgb="FF000080"/>
        <rFont val="Arial"/>
        <family val="34"/>
      </rPr>
      <t>696.     TINTORIE AUTONOMI – Artigianato</t>
    </r>
  </si>
  <si>
    <r>
      <rPr>
        <sz val="10"/>
        <color rgb="FF000080"/>
        <rFont val="Arial"/>
        <family val="34"/>
      </rPr>
      <t>697.     TINTORIE AUTONOMI – Cooperative</t>
    </r>
  </si>
  <si>
    <r>
      <rPr>
        <sz val="10"/>
        <color rgb="FF000080"/>
        <rFont val="Arial"/>
        <family val="34"/>
      </rPr>
      <t>698.     TINTORIE AUTONOMI – Piccole Imprese</t>
    </r>
  </si>
  <si>
    <r>
      <rPr>
        <sz val="10"/>
        <color rgb="FF000080"/>
        <rFont val="Arial"/>
        <family val="34"/>
      </rPr>
      <t>699.     TRASPORTI AUTONOMI – Artigianato</t>
    </r>
  </si>
  <si>
    <r>
      <rPr>
        <sz val="10"/>
        <color rgb="FF000080"/>
        <rFont val="Arial"/>
        <family val="34"/>
      </rPr>
      <t>700.     TRASPORTI AUTONOMI – Cooperative</t>
    </r>
  </si>
  <si>
    <r>
      <rPr>
        <sz val="10"/>
        <color rgb="FF000080"/>
        <rFont val="Arial"/>
        <family val="34"/>
      </rPr>
      <t>701.     TRASPORTI AUTONOMI – Piccole Imprese</t>
    </r>
  </si>
  <si>
    <r>
      <rPr>
        <sz val="10"/>
        <color rgb="FF000080"/>
        <rFont val="Arial"/>
        <family val="34"/>
      </rPr>
      <t>702.     TRASPORTO A FUNE</t>
    </r>
  </si>
  <si>
    <r>
      <rPr>
        <sz val="10"/>
        <color rgb="FF000080"/>
        <rFont val="Arial"/>
        <family val="34"/>
      </rPr>
      <t>703.     TRASPORTO AEREO – Impiegati e Operai</t>
    </r>
  </si>
  <si>
    <r>
      <rPr>
        <sz val="10"/>
        <color rgb="FF000080"/>
        <rFont val="Arial"/>
        <family val="34"/>
      </rPr>
      <t>704.     TRASPORTO MERCI – Artigianato</t>
    </r>
  </si>
  <si>
    <r>
      <rPr>
        <sz val="10"/>
        <color rgb="FF000080"/>
        <rFont val="Arial"/>
        <family val="34"/>
      </rPr>
      <t>705.     TRASPORTO MERCI – Confartigianato</t>
    </r>
  </si>
  <si>
    <r>
      <rPr>
        <sz val="10"/>
        <color rgb="FF000080"/>
        <rFont val="Arial"/>
        <family val="34"/>
      </rPr>
      <t>706.     TRASPORTO MERCI – Coop. (Ass. 7/2002)</t>
    </r>
  </si>
  <si>
    <r>
      <rPr>
        <sz val="10"/>
        <color rgb="FF000080"/>
        <rFont val="Arial"/>
        <family val="34"/>
      </rPr>
      <t>707.     TRASPORTO MERCI – Cooperative</t>
    </r>
  </si>
  <si>
    <r>
      <rPr>
        <sz val="10"/>
        <color rgb="FF000080"/>
        <rFont val="Arial"/>
        <family val="34"/>
      </rPr>
      <t>708.     TRASPORTO MERCI – Industria</t>
    </r>
  </si>
  <si>
    <r>
      <rPr>
        <sz val="10"/>
        <color rgb="FF000080"/>
        <rFont val="Arial"/>
        <family val="34"/>
      </rPr>
      <t>709.     TRIBUNALE AMMINISTRATIVO REGIONALE</t>
    </r>
  </si>
  <si>
    <r>
      <rPr>
        <sz val="10"/>
        <color rgb="FF000080"/>
        <rFont val="Arial"/>
        <family val="34"/>
      </rPr>
      <t>710.     TURISMO – 8 Dipendenti</t>
    </r>
  </si>
  <si>
    <r>
      <rPr>
        <sz val="10"/>
        <color rgb="FF000080"/>
        <rFont val="Arial"/>
        <family val="34"/>
      </rPr>
      <t>711.     TURISMO – Catene Alberghiere</t>
    </r>
  </si>
  <si>
    <r>
      <rPr>
        <sz val="10"/>
        <color rgb="FF000080"/>
        <rFont val="Arial"/>
        <family val="34"/>
      </rPr>
      <t>712.     TURISMO – da 15 a 50 Dipendenti</t>
    </r>
  </si>
  <si>
    <r>
      <rPr>
        <sz val="10"/>
        <color rgb="FF000080"/>
        <rFont val="Arial"/>
        <family val="34"/>
      </rPr>
      <t>713.     TURISMO – Fino a 14 Dipendenti</t>
    </r>
  </si>
  <si>
    <r>
      <rPr>
        <sz val="10"/>
        <color rgb="FF000080"/>
        <rFont val="Arial"/>
        <family val="34"/>
      </rPr>
      <t>714.     TURISMO – Oltre 50 Dipendenti</t>
    </r>
  </si>
  <si>
    <r>
      <rPr>
        <sz val="10"/>
        <color rgb="FF000080"/>
        <rFont val="Arial"/>
        <family val="34"/>
      </rPr>
      <t>715.     TURISMO – Oltre 8 Dipendenti</t>
    </r>
  </si>
  <si>
    <r>
      <rPr>
        <sz val="10"/>
        <color rgb="FF000080"/>
        <rFont val="Arial"/>
        <family val="34"/>
      </rPr>
      <t>716.     UNIVERSITÀ</t>
    </r>
  </si>
  <si>
    <r>
      <rPr>
        <sz val="10"/>
        <color rgb="FF000080"/>
        <rFont val="Arial"/>
        <family val="34"/>
      </rPr>
      <t>717.     VALLICOLTURA – Cooperative</t>
    </r>
  </si>
  <si>
    <r>
      <rPr>
        <sz val="10"/>
        <color rgb="FF000080"/>
        <rFont val="Arial"/>
        <family val="34"/>
      </rPr>
      <t>718.     VALVOLE TERMOIONICHE – Industria</t>
    </r>
  </si>
  <si>
    <r>
      <rPr>
        <sz val="10"/>
        <color rgb="FF000080"/>
        <rFont val="Arial"/>
        <family val="34"/>
      </rPr>
      <t>719.     VETRO – Artigianato</t>
    </r>
  </si>
  <si>
    <r>
      <rPr>
        <sz val="10"/>
        <color rgb="FF000080"/>
        <rFont val="Arial"/>
        <family val="34"/>
      </rPr>
      <t>720.     VETRO – Industria – 2a Lavorazione</t>
    </r>
  </si>
  <si>
    <r>
      <rPr>
        <sz val="10"/>
        <color rgb="FF000080"/>
        <rFont val="Arial"/>
        <family val="34"/>
      </rPr>
      <t>721.     VETRO – Industria Settore a soffio</t>
    </r>
  </si>
  <si>
    <r>
      <rPr>
        <sz val="10"/>
        <color rgb="FF000080"/>
        <rFont val="Arial"/>
        <family val="34"/>
      </rPr>
      <t>722.     VETRO – Industria – Settore meccanizzato</t>
    </r>
  </si>
  <si>
    <r>
      <rPr>
        <sz val="10"/>
        <color rgb="FF000080"/>
        <rFont val="Arial"/>
        <family val="34"/>
      </rPr>
      <t>723.     VETRO AUTONOMI – Artigianato</t>
    </r>
  </si>
  <si>
    <r>
      <rPr>
        <sz val="10"/>
        <color rgb="FF000080"/>
        <rFont val="Arial"/>
        <family val="34"/>
      </rPr>
      <t>724.     VETRO AUTONOMI – Cooperative</t>
    </r>
  </si>
  <si>
    <r>
      <rPr>
        <sz val="10"/>
        <color rgb="FF000080"/>
        <rFont val="Arial"/>
        <family val="34"/>
      </rPr>
      <t>725.     VETRO AUTONOMI – Piccole Imprese</t>
    </r>
  </si>
  <si>
    <r>
      <rPr>
        <sz val="10"/>
        <color rgb="FF000080"/>
        <rFont val="Arial"/>
        <family val="34"/>
      </rPr>
      <t>726.     VIAGGIATORI E PIAZZISTI – Az. Commerc.</t>
    </r>
  </si>
  <si>
    <r>
      <rPr>
        <sz val="10"/>
        <color rgb="FF000080"/>
        <rFont val="Arial"/>
        <family val="34"/>
      </rPr>
      <t>727.     VIDEOFONOGRAFIA – Industria</t>
    </r>
  </si>
  <si>
    <r>
      <rPr>
        <sz val="10"/>
        <color rgb="FF000080"/>
        <rFont val="Arial"/>
        <family val="34"/>
      </rPr>
      <t>728.     VIGILANZA PRIVATA</t>
    </r>
  </si>
  <si>
    <r>
      <rPr>
        <sz val="10"/>
        <color rgb="FF000080"/>
        <rFont val="Arial"/>
        <family val="34"/>
      </rPr>
      <t>729.     VIGILANZA PRIVATA – Cooperative</t>
    </r>
  </si>
  <si>
    <r>
      <rPr>
        <sz val="10"/>
        <color rgb="FF000080"/>
        <rFont val="Arial"/>
        <family val="34"/>
      </rPr>
      <t>730.     VINI E LIQUORI – Artigianato</t>
    </r>
  </si>
  <si>
    <r>
      <rPr>
        <sz val="10"/>
        <color rgb="FF000080"/>
        <rFont val="Arial"/>
        <family val="34"/>
      </rPr>
      <t>731.     VINI E LIQUORI – Cooperative</t>
    </r>
  </si>
  <si>
    <r>
      <rPr>
        <sz val="10"/>
        <color rgb="FF000080"/>
        <rFont val="Arial"/>
        <family val="34"/>
      </rPr>
      <t>732.     VINI E LIQUORI – Industria</t>
    </r>
  </si>
  <si>
    <r>
      <rPr>
        <sz val="10"/>
        <color rgb="FF000080"/>
        <rFont val="Arial"/>
        <family val="34"/>
      </rPr>
      <t>733.     VINI E LIQUORI – P.I. (App. + 250 Dip.)</t>
    </r>
  </si>
  <si>
    <r>
      <rPr>
        <sz val="10"/>
        <color rgb="FF000080"/>
        <rFont val="Arial"/>
        <family val="34"/>
      </rPr>
      <t>734.     VINI E LIQUORI – P.I. (App. 50-250 Dip.)</t>
    </r>
  </si>
  <si>
    <r>
      <rPr>
        <sz val="10"/>
        <color rgb="FF000080"/>
        <rFont val="Arial"/>
        <family val="34"/>
      </rPr>
      <t>735.     VINI E LIQUORI – P.I. (App. 50-250 Dip.)</t>
    </r>
  </si>
  <si>
    <r>
      <rPr>
        <sz val="10"/>
        <color rgb="FF000080"/>
        <rFont val="Arial"/>
        <family val="34"/>
      </rPr>
      <t>736.     VINI E LIQUORI – P.I. (App. Ass. 3/2000)</t>
    </r>
  </si>
  <si>
    <r>
      <rPr>
        <sz val="10"/>
        <color rgb="FF000080"/>
        <rFont val="Arial"/>
        <family val="34"/>
      </rPr>
      <t>737.     VINI E LIQUORI – P.I. (App. Ass. 3/2000)</t>
    </r>
  </si>
  <si>
    <r>
      <rPr>
        <sz val="10"/>
        <color rgb="FF000080"/>
        <rFont val="Arial"/>
        <family val="34"/>
      </rPr>
      <t>738.     VINI E LIQUORI – Piccola industria</t>
    </r>
  </si>
  <si>
    <r>
      <rPr>
        <sz val="10"/>
        <color rgb="FF000080"/>
        <rFont val="Arial"/>
        <family val="34"/>
      </rPr>
      <t>739.     VINI E LIQUORI AUTONOMI – Artigianato</t>
    </r>
  </si>
  <si>
    <r>
      <rPr>
        <sz val="10"/>
        <color rgb="FF000080"/>
        <rFont val="Arial"/>
        <family val="34"/>
      </rPr>
      <t>740.     VINI E LIQUORI AUTONOMI – Cooperative</t>
    </r>
  </si>
  <si>
    <r>
      <rPr>
        <sz val="10"/>
        <color rgb="FF000080"/>
        <rFont val="Arial"/>
        <family val="34"/>
      </rPr>
      <t>741.     VINI E LIQUORI AUTONOMI – Piccole Imprese</t>
    </r>
  </si>
  <si>
    <r>
      <rPr>
        <sz val="10"/>
        <color rgb="FF000080"/>
        <rFont val="Arial"/>
        <family val="34"/>
      </rPr>
      <t>742.     ZOOTECNICA</t>
    </r>
  </si>
  <si>
    <t>530. OCCHIALI – Piccola Industria</t>
  </si>
  <si>
    <t>1.         ACI SOCCORSO STRADALE</t>
  </si>
  <si>
    <t>Scegliere il CCNL che secondo le Sue "Valutazione ed Interpretazione del rapporto di lavoro" intende far applicare.</t>
  </si>
  <si>
    <t xml:space="preserve">NB.: nel caso sia necessario, forniamo anticipatamente la Sintesi Contrattuale o l'intero CCNL GRATUITAMENTE, in tale </t>
  </si>
  <si>
    <t>modo potrà fare le Sue Valutazioni in modo puntuale.</t>
  </si>
  <si>
    <r>
      <rPr>
        <sz val="15"/>
        <color rgb="FF0000FF"/>
        <rFont val="Arial Black"/>
        <family val="2"/>
      </rPr>
      <t>ELENCO CCNL</t>
    </r>
    <r>
      <rPr>
        <b/>
        <sz val="15"/>
        <color rgb="FF0000FF"/>
        <rFont val="Arial"/>
        <family val="34"/>
      </rPr>
      <t xml:space="preserve"> DI NOSTRA COMPETENZA</t>
    </r>
  </si>
  <si>
    <t xml:space="preserve">www.conteggilavoro.it </t>
  </si>
  <si>
    <r>
      <rPr>
        <b/>
        <sz val="12"/>
        <color rgb="FF000000"/>
        <rFont val="Webdings"/>
        <family val="1"/>
        <charset val="2"/>
      </rPr>
      <t>6</t>
    </r>
    <r>
      <rPr>
        <b/>
        <sz val="12"/>
        <color rgb="FF000000"/>
        <rFont val="Times New Roman"/>
        <family val="1"/>
      </rPr>
      <t>N°</t>
    </r>
    <r>
      <rPr>
        <b/>
        <sz val="12"/>
        <color rgb="FF000000"/>
        <rFont val="Times New Roman"/>
        <family val="1"/>
      </rPr>
      <t xml:space="preserve">  </t>
    </r>
    <r>
      <rPr>
        <b/>
        <sz val="12"/>
        <color rgb="FF000000"/>
        <rFont val="Webdings"/>
        <family val="1"/>
        <charset val="2"/>
      </rPr>
      <t>6</t>
    </r>
    <r>
      <rPr>
        <b/>
        <sz val="12"/>
        <color rgb="FF000000"/>
        <rFont val="Times New Roman"/>
        <family val="1"/>
      </rPr>
      <t>Dicitura del CCNL</t>
    </r>
    <r>
      <rPr>
        <b/>
        <sz val="12"/>
        <color rgb="FF000000"/>
        <rFont val="Webdings"/>
        <family val="1"/>
        <charset val="2"/>
      </rPr>
      <t/>
    </r>
  </si>
  <si>
    <t>..</t>
  </si>
  <si>
    <t>*</t>
  </si>
  <si>
    <t>…</t>
  </si>
  <si>
    <t>Indirizzo:</t>
  </si>
  <si>
    <t>*CAP.:</t>
  </si>
  <si>
    <t>Città:</t>
  </si>
  <si>
    <t>*E-MAIL:</t>
  </si>
  <si>
    <t>Telefono:</t>
  </si>
  <si>
    <t>*Cellulare:</t>
  </si>
  <si>
    <t>*Fax:</t>
  </si>
  <si>
    <t>(Spuntare il pulsante del caso)</t>
  </si>
  <si>
    <t>Datore di Lavoro:</t>
  </si>
  <si>
    <t>Attività Azienda:</t>
  </si>
  <si>
    <t>Città Sede di Lavoro:</t>
  </si>
  <si>
    <t xml:space="preserve">Indirizzo Sede Lavoro: </t>
  </si>
  <si>
    <t>Matricola INPS:</t>
  </si>
  <si>
    <t xml:space="preserve">Codice INPS: </t>
  </si>
  <si>
    <t>Nome e Cognome:</t>
  </si>
  <si>
    <r>
      <t xml:space="preserve">Data di nascita </t>
    </r>
    <r>
      <rPr>
        <sz val="8"/>
        <color indexed="18"/>
        <rFont val="Arial"/>
        <family val="2"/>
      </rPr>
      <t>(GG/MM/AA)</t>
    </r>
    <r>
      <rPr>
        <b/>
        <sz val="10"/>
        <color indexed="18"/>
        <rFont val="Arial"/>
        <family val="2"/>
      </rPr>
      <t>:</t>
    </r>
  </si>
  <si>
    <t>Cod. Fiscale:</t>
  </si>
  <si>
    <t>CCNL da applicare:</t>
  </si>
  <si>
    <r>
      <rPr>
        <b/>
        <sz val="9"/>
        <color indexed="18"/>
        <rFont val="Arial"/>
        <family val="2"/>
      </rPr>
      <t>*</t>
    </r>
    <r>
      <rPr>
        <sz val="9"/>
        <color indexed="18"/>
        <rFont val="Arial"/>
        <family val="2"/>
      </rPr>
      <t xml:space="preserve"> Mansione:</t>
    </r>
  </si>
  <si>
    <t>Livello Rivendicato:</t>
  </si>
  <si>
    <r>
      <t xml:space="preserve">Data Inizio Rapporto </t>
    </r>
    <r>
      <rPr>
        <sz val="8"/>
        <color indexed="18"/>
        <rFont val="Arial"/>
        <family val="2"/>
      </rPr>
      <t>(GG/MM/AA)</t>
    </r>
    <r>
      <rPr>
        <sz val="10"/>
        <color indexed="18"/>
        <rFont val="Arial"/>
        <family val="2"/>
      </rPr>
      <t>:</t>
    </r>
  </si>
  <si>
    <t>Data Fine Rapporto (GG/MM/AA):</t>
  </si>
  <si>
    <r>
      <t>Dalla data</t>
    </r>
    <r>
      <rPr>
        <sz val="9"/>
        <color indexed="18"/>
        <rFont val="Times New Roman"/>
        <family val="1"/>
      </rPr>
      <t>►</t>
    </r>
  </si>
  <si>
    <r>
      <t xml:space="preserve">Dalla data </t>
    </r>
    <r>
      <rPr>
        <sz val="9"/>
        <color indexed="18"/>
        <rFont val="Times New Roman"/>
        <family val="1"/>
      </rPr>
      <t>►</t>
    </r>
  </si>
  <si>
    <t xml:space="preserve">ENTRATA </t>
  </si>
  <si>
    <t xml:space="preserve">USCITA </t>
  </si>
  <si>
    <t>Lunedì:</t>
  </si>
  <si>
    <t>Martedì:</t>
  </si>
  <si>
    <t>Mercoledì:</t>
  </si>
  <si>
    <t>Giovedì:</t>
  </si>
  <si>
    <t>Venerdì:</t>
  </si>
  <si>
    <t>Sabato:</t>
  </si>
  <si>
    <t>Domenica:</t>
  </si>
  <si>
    <t xml:space="preserve">dalle ore: </t>
  </si>
  <si>
    <t>►</t>
  </si>
  <si>
    <t xml:space="preserve">alle ore: </t>
  </si>
  <si>
    <r>
      <t xml:space="preserve">Indicare Festività S. Patrono </t>
    </r>
    <r>
      <rPr>
        <sz val="9"/>
        <color indexed="8"/>
        <rFont val="Arial Narrow"/>
        <family val="2"/>
      </rPr>
      <t>(GIORNO/MESE)</t>
    </r>
    <r>
      <rPr>
        <sz val="10"/>
        <color indexed="8"/>
        <rFont val="Arial Narrow"/>
        <family val="2"/>
      </rPr>
      <t xml:space="preserve"> </t>
    </r>
    <r>
      <rPr>
        <sz val="10"/>
        <color indexed="56"/>
        <rFont val="Arial Narrow"/>
        <family val="2"/>
      </rPr>
      <t>►</t>
    </r>
  </si>
  <si>
    <t>RECAPITI</t>
  </si>
  <si>
    <t>Copiare il numero e l'interia dicitura CCNL che intende far applicare.  Grazie per aver scelto i ns. Servizi</t>
  </si>
  <si>
    <r>
      <rPr>
        <sz val="10"/>
        <color indexed="18"/>
        <rFont val="Times New Roman"/>
        <family val="1"/>
      </rPr>
      <t>*</t>
    </r>
    <r>
      <rPr>
        <sz val="10"/>
        <color indexed="18"/>
        <rFont val="Arial"/>
        <family val="2"/>
      </rPr>
      <t xml:space="preserve">N° Dipendenti: </t>
    </r>
  </si>
  <si>
    <t>*Città Sede Lavoro:</t>
  </si>
  <si>
    <t>*Indirizzo Sede Legale:</t>
  </si>
  <si>
    <t xml:space="preserve">*C.F./Part.IVA: </t>
  </si>
  <si>
    <t xml:space="preserve">*Luogo di nascita: </t>
  </si>
  <si>
    <t xml:space="preserve">*Città: </t>
  </si>
  <si>
    <t xml:space="preserve">*Sesso: </t>
  </si>
  <si>
    <t>Anni*</t>
  </si>
  <si>
    <t>Dato Base</t>
  </si>
  <si>
    <t>ê</t>
  </si>
  <si>
    <r>
      <rPr>
        <sz val="10"/>
        <color theme="3" tint="-0.249977111117893"/>
        <rFont val="Wingdings"/>
        <charset val="2"/>
      </rPr>
      <t>ê</t>
    </r>
    <r>
      <rPr>
        <sz val="13"/>
        <color theme="3" tint="-0.249977111117893"/>
        <rFont val="Arial Narrow"/>
        <family val="2"/>
      </rPr>
      <t xml:space="preserve"> </t>
    </r>
    <r>
      <rPr>
        <sz val="10"/>
        <color theme="3" tint="-0.249977111117893"/>
        <rFont val="Arial Narrow"/>
        <family val="2"/>
      </rPr>
      <t>Inserire la data nel formato es</t>
    </r>
    <r>
      <rPr>
        <b/>
        <sz val="10"/>
        <color theme="3" tint="-0.249977111117893"/>
        <rFont val="Arial Narrow"/>
        <family val="2"/>
      </rPr>
      <t>.:</t>
    </r>
    <r>
      <rPr>
        <b/>
        <sz val="13"/>
        <color theme="3" tint="-0.249977111117893"/>
        <rFont val="Arial Narrow"/>
        <family val="2"/>
      </rPr>
      <t xml:space="preserve">  </t>
    </r>
    <r>
      <rPr>
        <b/>
        <sz val="10"/>
        <color theme="3" tint="-0.249977111117893"/>
        <rFont val="Arial Narrow"/>
        <family val="2"/>
      </rPr>
      <t>01/06/2014</t>
    </r>
    <r>
      <rPr>
        <b/>
        <sz val="13"/>
        <color theme="3" tint="-0.249977111117893"/>
        <rFont val="Arial Narrow"/>
        <family val="2"/>
      </rPr>
      <t xml:space="preserve"> </t>
    </r>
    <r>
      <rPr>
        <b/>
        <sz val="10"/>
        <color theme="3" tint="-0.249977111117893"/>
        <rFont val="Arial Narrow"/>
        <family val="2"/>
      </rPr>
      <t xml:space="preserve">altrimenti non può essere calcolato </t>
    </r>
    <r>
      <rPr>
        <b/>
        <sz val="10"/>
        <color theme="3" tint="-0.249977111117893"/>
        <rFont val="Wingdings"/>
        <charset val="2"/>
      </rPr>
      <t>ê</t>
    </r>
    <r>
      <rPr>
        <b/>
        <sz val="10"/>
        <color theme="3" tint="-0.249977111117893"/>
        <rFont val="Arial Narrow"/>
        <family val="2"/>
      </rPr>
      <t xml:space="preserve">il Preventivo </t>
    </r>
  </si>
  <si>
    <t>Preventivo emesso a favore di:</t>
  </si>
  <si>
    <t xml:space="preserve">C.F. </t>
  </si>
  <si>
    <t>Tel.:</t>
  </si>
  <si>
    <t>C.a.p.</t>
  </si>
  <si>
    <t>Cell.:</t>
  </si>
  <si>
    <t>Fax:</t>
  </si>
  <si>
    <t>P.IVA:</t>
  </si>
  <si>
    <t>E-mail:</t>
  </si>
  <si>
    <t xml:space="preserve">Responsabile di www.conteggilavoro.it </t>
  </si>
  <si>
    <t xml:space="preserve">              Segr. Carmine Pagnozzi </t>
  </si>
  <si>
    <t>Committente:</t>
  </si>
  <si>
    <t>PROCEDURA PER DARE SEGUITO ALL'ELABORAZIONE</t>
  </si>
  <si>
    <t xml:space="preserve">mentre per l'anno va indicato per intero: </t>
  </si>
  <si>
    <t>Es.: 2017</t>
  </si>
  <si>
    <t>e non 17</t>
  </si>
  <si>
    <t>*P.IVA:</t>
  </si>
  <si>
    <t>Se non conosce il CCNL da applicare può consultare il ns. "Indice CCNL di ns. Competenza" in basso sulla barra della cartella</t>
  </si>
  <si>
    <t xml:space="preserve">    (Spuntare il pulsante del caso)</t>
  </si>
  <si>
    <t xml:space="preserve">                           Pratica elaborata. In quanto, l'elaborazione di un Conteggio del Lavoro è un'operazione molto complessa e non si può fare diversamente.</t>
  </si>
  <si>
    <t xml:space="preserve">Sono state richieste delle Anticipazioni sul TFR ? </t>
  </si>
  <si>
    <t>ANNO</t>
  </si>
  <si>
    <t>ANTICIPO</t>
  </si>
  <si>
    <r>
      <t xml:space="preserve">Indicare le Somme Anticipate al Lordo delle ritenute fiscali e l'Anno di corresponsione: </t>
    </r>
    <r>
      <rPr>
        <sz val="10"/>
        <color indexed="8"/>
        <rFont val="Times New Roman"/>
        <family val="1"/>
      </rPr>
      <t>►</t>
    </r>
  </si>
  <si>
    <r>
      <t xml:space="preserve">Indica T.F.R. Percepito </t>
    </r>
    <r>
      <rPr>
        <b/>
        <sz val="10"/>
        <color indexed="8"/>
        <rFont val="Times New Roman"/>
        <family val="1"/>
      </rPr>
      <t>►</t>
    </r>
    <r>
      <rPr>
        <b/>
        <sz val="10"/>
        <color indexed="8"/>
        <rFont val="Arial"/>
        <family val="2"/>
      </rPr>
      <t xml:space="preserve">: </t>
    </r>
  </si>
  <si>
    <r>
      <t xml:space="preserve">alla data del </t>
    </r>
    <r>
      <rPr>
        <sz val="8"/>
        <color indexed="8"/>
        <rFont val="Arial Narrow"/>
        <family val="2"/>
      </rPr>
      <t>MESE/ANNO:</t>
    </r>
  </si>
  <si>
    <t>… SE RICEVUTO, ALTRIMENTI "0" (ZERO)</t>
  </si>
  <si>
    <t>Anni</t>
  </si>
  <si>
    <t xml:space="preserve"> </t>
  </si>
  <si>
    <r>
      <t xml:space="preserve">Totale Lordo </t>
    </r>
    <r>
      <rPr>
        <b/>
        <i/>
        <sz val="11"/>
        <color rgb="FF002060"/>
        <rFont val="Bookman Old Style"/>
        <family val="1"/>
      </rPr>
      <t>a</t>
    </r>
    <r>
      <rPr>
        <sz val="11"/>
        <color rgb="FF002060"/>
        <rFont val="Bookman Old Style"/>
        <family val="1"/>
      </rPr>
      <t>+</t>
    </r>
    <r>
      <rPr>
        <b/>
        <i/>
        <sz val="11"/>
        <color rgb="FF002060"/>
        <rFont val="Bookman Old Style"/>
        <family val="1"/>
      </rPr>
      <t>b</t>
    </r>
    <r>
      <rPr>
        <sz val="11"/>
        <color rgb="FF002060"/>
        <rFont val="Bookman Old Style"/>
        <family val="1"/>
      </rPr>
      <t xml:space="preserve">: </t>
    </r>
  </si>
  <si>
    <r>
      <rPr>
        <b/>
        <i/>
        <sz val="11"/>
        <color theme="1"/>
        <rFont val="Bookman Old Style"/>
        <family val="1"/>
      </rPr>
      <t>a</t>
    </r>
    <r>
      <rPr>
        <sz val="11"/>
        <color theme="1"/>
        <rFont val="Bookman Old Style"/>
        <family val="1"/>
      </rPr>
      <t>)</t>
    </r>
    <r>
      <rPr>
        <b/>
        <sz val="11"/>
        <color theme="1"/>
        <rFont val="Bookman Old Style"/>
        <family val="1"/>
      </rPr>
      <t xml:space="preserve"> Totale Costo da pagare a www.conteggilavoro.it</t>
    </r>
  </si>
  <si>
    <r>
      <rPr>
        <b/>
        <i/>
        <sz val="11"/>
        <color theme="1"/>
        <rFont val="Bookman Old Style"/>
        <family val="1"/>
      </rPr>
      <t>b</t>
    </r>
    <r>
      <rPr>
        <sz val="11"/>
        <color theme="1"/>
        <rFont val="Bookman Old Style"/>
        <family val="1"/>
      </rPr>
      <t xml:space="preserve">) Ritenuta x Prestazione Occasionale: </t>
    </r>
  </si>
  <si>
    <t>Conteggio del Lavoro</t>
  </si>
  <si>
    <r>
      <t xml:space="preserve">Pausa pranzo </t>
    </r>
    <r>
      <rPr>
        <b/>
        <sz val="10"/>
        <color indexed="56"/>
        <rFont val="Times New Roman"/>
        <family val="1"/>
      </rPr>
      <t>►</t>
    </r>
  </si>
  <si>
    <t>NOME E COGNOME:</t>
  </si>
  <si>
    <t>Recapito postale: Pagnozzi Carmine Viale della Libertà, 35 -  CAP 53042   - CHIANCIANO TERME (SI)</t>
  </si>
  <si>
    <t xml:space="preserve">Tel. 0578 44.04.83  Cell. 338 35.53.391  - E-Mail: info@conteggilavoro.it; carminepagnozzi@alice.it </t>
  </si>
  <si>
    <t>Modalità di Pagamento Anticipato</t>
  </si>
  <si>
    <t xml:space="preserve">Committente e nome della Pratica a: info@conteggilavoro.it </t>
  </si>
  <si>
    <t>Chianciano Terme (SI),</t>
  </si>
  <si>
    <t>Pratica:</t>
  </si>
  <si>
    <t>C/</t>
  </si>
  <si>
    <t>Viale della Libertà, 35</t>
  </si>
  <si>
    <t>Sono a Sua completa disposizione</t>
  </si>
  <si>
    <t>(Segr. Carmine Pagnozzi) opera con la forma: Lavoro Autonomo Occasionale per l’elaborazione di Conteggi  del Lavoro.</t>
  </si>
  <si>
    <t>Le “Valutazioni ed interpretazioni del rapporto di lavoro” competono agli stessi Giuristi del Lavoro che, compilando il</t>
  </si>
  <si>
    <t>Modulo d’Ordine, forniscono le informazioni utili per una precisa elaborazione. Nel rispetto della Legge 46/2007.</t>
  </si>
  <si>
    <t>Prestatore:</t>
  </si>
  <si>
    <t>Segr. Carmine Pagnozzi</t>
  </si>
  <si>
    <t>CHIANCIANO TERME (SI)</t>
  </si>
  <si>
    <t>PGNCMN49R10G311A</t>
  </si>
  <si>
    <t>0578 44.04.83</t>
  </si>
  <si>
    <t>338 35.53.391</t>
  </si>
  <si>
    <t xml:space="preserve">carminepagnozzi@alice.it </t>
  </si>
  <si>
    <t>Non esitare!</t>
  </si>
  <si>
    <t>www.conteggilavoro.it</t>
  </si>
  <si>
    <r>
      <t>Compenso Lordo</t>
    </r>
    <r>
      <rPr>
        <sz val="14"/>
        <color theme="1"/>
        <rFont val="Arial Narrow"/>
        <family val="2"/>
      </rPr>
      <t xml:space="preserve"> (compenso netto a pagare + Ritenuta d'acconto)</t>
    </r>
  </si>
  <si>
    <t>Prestazione per Lavoro Autonomo Occasionale di cui all'art. 67, L) del D.P.R. 917/86</t>
  </si>
  <si>
    <t>Esclusa da Iva ai sensi art. 5 D.P.R. 633/72 e successive modificazioni.</t>
  </si>
  <si>
    <r>
      <t xml:space="preserve">Per conoscere le ns. </t>
    </r>
    <r>
      <rPr>
        <b/>
        <sz val="15"/>
        <color rgb="FF002060"/>
        <rFont val="Bookman Old Style"/>
        <family val="1"/>
      </rPr>
      <t>Coordinate Bancarie</t>
    </r>
    <r>
      <rPr>
        <sz val="15"/>
        <color rgb="FF002060"/>
        <rFont val="Bookman Old Style"/>
        <family val="1"/>
      </rPr>
      <t xml:space="preserve">, per ragioni di sicurezza, </t>
    </r>
    <r>
      <rPr>
        <b/>
        <u/>
        <sz val="15"/>
        <color rgb="FF002060"/>
        <rFont val="Bookman Old Style"/>
        <family val="1"/>
      </rPr>
      <t>Telefonare al 338 35.53.392</t>
    </r>
    <r>
      <rPr>
        <sz val="11"/>
        <color theme="1"/>
        <rFont val="Calibri"/>
        <family val="2"/>
        <scheme val="minor"/>
      </rPr>
      <t/>
    </r>
  </si>
  <si>
    <t xml:space="preserve">Firma:  </t>
  </si>
  <si>
    <t>Ritenuta d'acconto 20%</t>
  </si>
  <si>
    <t>Imponibile  INPS</t>
  </si>
  <si>
    <t>IRAP a carico Committente</t>
  </si>
  <si>
    <t>L</t>
  </si>
  <si>
    <r>
      <t xml:space="preserve">INPS A CARICO COMMITTENTE </t>
    </r>
    <r>
      <rPr>
        <sz val="9"/>
        <rFont val="Arial"/>
        <family val="2"/>
      </rPr>
      <t>(D x 2/3)</t>
    </r>
  </si>
  <si>
    <t>I</t>
  </si>
  <si>
    <r>
      <t xml:space="preserve">RIT. ACCONTO  </t>
    </r>
    <r>
      <rPr>
        <sz val="9"/>
        <rFont val="Arial"/>
        <family val="2"/>
      </rPr>
      <t>(F x 20%)</t>
    </r>
  </si>
  <si>
    <t>G</t>
  </si>
  <si>
    <r>
      <t xml:space="preserve">IMPONIBILE FISCALE </t>
    </r>
    <r>
      <rPr>
        <sz val="9"/>
        <rFont val="Arial"/>
        <family val="2"/>
      </rPr>
      <t>(A - E)</t>
    </r>
  </si>
  <si>
    <t>F</t>
  </si>
  <si>
    <r>
      <t>INPS CARICO LAVORATORE</t>
    </r>
    <r>
      <rPr>
        <sz val="9"/>
        <rFont val="Arial"/>
        <family val="2"/>
      </rPr>
      <t xml:space="preserve"> (D X 1/3)</t>
    </r>
  </si>
  <si>
    <t>E</t>
  </si>
  <si>
    <t>Inserimento dati</t>
  </si>
  <si>
    <t>TOTALE CONTR. INPS DA VERSARE</t>
  </si>
  <si>
    <t>D</t>
  </si>
  <si>
    <t>Importo</t>
  </si>
  <si>
    <t>Nome Pratica</t>
  </si>
  <si>
    <t>Descrizione</t>
  </si>
  <si>
    <t>Data</t>
  </si>
  <si>
    <r>
      <t>%  Gestione INPS</t>
    </r>
    <r>
      <rPr>
        <sz val="9"/>
        <rFont val="Arial"/>
        <family val="2"/>
      </rPr>
      <t xml:space="preserve"> (vedi tabella a fianco)</t>
    </r>
  </si>
  <si>
    <t>C</t>
  </si>
  <si>
    <t>Importo soggetto contribuzione</t>
  </si>
  <si>
    <t>B</t>
  </si>
  <si>
    <t xml:space="preserve">PRESTAZIONE </t>
  </si>
  <si>
    <t>A</t>
  </si>
  <si>
    <t>Aliq.Contr.2007</t>
  </si>
  <si>
    <t>Città</t>
  </si>
  <si>
    <t>CAP</t>
  </si>
  <si>
    <t>COMMITTENTE:</t>
  </si>
  <si>
    <t>Sig.:</t>
  </si>
  <si>
    <t>(LEGGE 335/95) AI SENSI DELL'ART.44 D.L. 30/09/2003  N. 268</t>
  </si>
  <si>
    <t xml:space="preserve">             anno</t>
  </si>
  <si>
    <t>Ricevuta nr.</t>
  </si>
  <si>
    <t xml:space="preserve">Prestazione occasionale di cui all’art. 67, lett. L) del D.P.R. 917/86. </t>
  </si>
  <si>
    <t xml:space="preserve">Chianciano Terme (SI)     </t>
  </si>
  <si>
    <t xml:space="preserve">Committente: </t>
  </si>
  <si>
    <t xml:space="preserve">(Segr. Carmine Pagnozzi) opera con la forma: Lavoro Autonomo Occasionale per l’elaborazione di Conteggi </t>
  </si>
  <si>
    <t xml:space="preserve"> del Lavoro. Le “Valutazioni ed interpretazioni del rapporto di lavoro” competono agli stessi Giuristi del Lavoro</t>
  </si>
  <si>
    <t xml:space="preserve"> che, compilando il Modulo d’Ordine, forniscono le informazioni utili per una precisa elaborazione.</t>
  </si>
  <si>
    <t xml:space="preserve"> Nel rispetto della Legge 46/2007.</t>
  </si>
  <si>
    <t xml:space="preserve">Residente </t>
  </si>
  <si>
    <t>Nato a:</t>
  </si>
  <si>
    <t>Pannarano (BN) 10.10.49</t>
  </si>
  <si>
    <t xml:space="preserve">Residente in </t>
  </si>
  <si>
    <t>53042 - CHIANCIANO TERME (SI)</t>
  </si>
  <si>
    <t>0577 44.04.83</t>
  </si>
  <si>
    <t>Ricevuta  Prestazione di Lavoro Autonomo Occasionale</t>
  </si>
  <si>
    <t>Marca da bollo da € 2,00</t>
  </si>
  <si>
    <t xml:space="preserve">se il compenso </t>
  </si>
  <si>
    <t>supera € 77,47</t>
  </si>
  <si>
    <t xml:space="preserve">Perna Avv. Maria Teresa </t>
  </si>
  <si>
    <r>
      <t xml:space="preserve">Conferma del </t>
    </r>
    <r>
      <rPr>
        <b/>
        <i/>
        <sz val="16"/>
        <color rgb="FF002060"/>
        <rFont val="Times New Roman"/>
        <family val="1"/>
      </rPr>
      <t>Preventivo Veloce</t>
    </r>
  </si>
  <si>
    <t>Oggetto :</t>
  </si>
  <si>
    <t>Buongiorno</t>
  </si>
  <si>
    <t>Egregio Avv.</t>
  </si>
  <si>
    <t>In riferimento alla Pratica in oggetto  si comunica quanto segue:</t>
  </si>
  <si>
    <t>Il compenso Netto da corrispondere al segr. Carmine Pagnozzi è pari ad …………………………………………………………………………</t>
  </si>
  <si>
    <t>Importo Ritenuta d'Acconto che il Committente deve versare all'Erario è pari ad ………………………………………………..</t>
  </si>
  <si>
    <t>TOTALE LORDO …………………………………………………………………………………………………………………</t>
  </si>
  <si>
    <t>il Preventivo potrebbe subire varizioni - per ragioni oggettive.</t>
  </si>
  <si>
    <r>
      <t>NB: Il "</t>
    </r>
    <r>
      <rPr>
        <b/>
        <i/>
        <sz val="14"/>
        <color rgb="FF002060"/>
        <rFont val="Times New Roman"/>
        <family val="1"/>
      </rPr>
      <t>Preventivo veloce</t>
    </r>
    <r>
      <rPr>
        <i/>
        <sz val="14"/>
        <color rgb="FF002060"/>
        <rFont val="Times New Roman"/>
        <family val="1"/>
      </rPr>
      <t xml:space="preserve">" </t>
    </r>
    <r>
      <rPr>
        <sz val="14"/>
        <color rgb="FF002060"/>
        <rFont val="Times New Roman"/>
        <family val="1"/>
      </rPr>
      <t xml:space="preserve"> è stato sviluppato in base ai dati forniti dal Committente. Pertanto, qualora dovessero pervenire nuovi dati:</t>
    </r>
  </si>
  <si>
    <t>SINTESI PROCEDURALE</t>
  </si>
  <si>
    <r>
      <rPr>
        <b/>
        <sz val="14"/>
        <color rgb="FF002060"/>
        <rFont val="Bookman Old Style"/>
        <family val="1"/>
      </rPr>
      <t>1.</t>
    </r>
    <r>
      <rPr>
        <sz val="14"/>
        <color rgb="FF002060"/>
        <rFont val="Bookman Old Style"/>
        <family val="1"/>
      </rPr>
      <t xml:space="preserve"> </t>
    </r>
    <r>
      <rPr>
        <b/>
        <sz val="14"/>
        <color rgb="FF002060"/>
        <rFont val="Bookman Old Style"/>
        <family val="1"/>
      </rPr>
      <t>Pagamento anticipato</t>
    </r>
    <r>
      <rPr>
        <sz val="14"/>
        <color rgb="FF002060"/>
        <rFont val="Bookman Old Style"/>
        <family val="1"/>
      </rPr>
      <t>: (le ns. coordinate bancarie saranno comunicate dopo l'accettazione del preventivo);</t>
    </r>
  </si>
  <si>
    <r>
      <rPr>
        <b/>
        <sz val="14"/>
        <color rgb="FF002060"/>
        <rFont val="Bookman Old Style"/>
        <family val="1"/>
      </rPr>
      <t xml:space="preserve">2. </t>
    </r>
    <r>
      <rPr>
        <sz val="14"/>
        <color rgb="FF002060"/>
        <rFont val="Bookman Old Style"/>
        <family val="1"/>
      </rPr>
      <t xml:space="preserve">Inviare </t>
    </r>
    <r>
      <rPr>
        <b/>
        <sz val="14"/>
        <color rgb="FF002060"/>
        <rFont val="Bookman Old Style"/>
        <family val="1"/>
      </rPr>
      <t xml:space="preserve">Copia di avvenuto pagamento </t>
    </r>
    <r>
      <rPr>
        <sz val="14"/>
        <color rgb="FF002060"/>
        <rFont val="Bookman Old Style"/>
        <family val="1"/>
      </rPr>
      <t>a info@conteggilavoro.it  con il nome della Pratica;</t>
    </r>
  </si>
  <si>
    <r>
      <rPr>
        <b/>
        <sz val="14"/>
        <color rgb="FF002060"/>
        <rFont val="Bookman Old Style"/>
        <family val="1"/>
      </rPr>
      <t>4.</t>
    </r>
    <r>
      <rPr>
        <sz val="14"/>
        <color rgb="FF002060"/>
        <rFont val="Bookman Old Style"/>
        <family val="1"/>
      </rPr>
      <t xml:space="preserve"> </t>
    </r>
    <r>
      <rPr>
        <b/>
        <sz val="14"/>
        <color rgb="FF002060"/>
        <rFont val="Bookman Old Style"/>
        <family val="1"/>
      </rPr>
      <t>Tempo di Consegna</t>
    </r>
    <r>
      <rPr>
        <sz val="14"/>
        <color rgb="FF002060"/>
        <rFont val="Bookman Old Style"/>
        <family val="1"/>
      </rPr>
      <t xml:space="preserve"> del conteggio elaborato: mediamente 3gg lavorativi.</t>
    </r>
  </si>
  <si>
    <t xml:space="preserve">                                              Esclusa da Iva ai sensi art. 5 D.P.R. 633/72 e successive modificazioni.</t>
  </si>
  <si>
    <t>PERIODO DI LAVORO</t>
  </si>
  <si>
    <t>RETRIBUZIONI</t>
  </si>
  <si>
    <t xml:space="preserve">1° DAL </t>
  </si>
  <si>
    <t xml:space="preserve">AL </t>
  </si>
  <si>
    <r>
      <t>PERCEPITO</t>
    </r>
    <r>
      <rPr>
        <sz val="7"/>
        <color indexed="8"/>
        <rFont val="Times New Roman"/>
        <family val="1"/>
      </rPr>
      <t>►</t>
    </r>
  </si>
  <si>
    <t>1° DAL</t>
  </si>
  <si>
    <t>2° DAL</t>
  </si>
  <si>
    <t>3° DAL</t>
  </si>
  <si>
    <t>13ma Mensilità Percepita:</t>
  </si>
  <si>
    <r>
      <t>ANNO</t>
    </r>
    <r>
      <rPr>
        <b/>
        <sz val="9"/>
        <color indexed="56"/>
        <rFont val="Times New Roman"/>
        <family val="1"/>
      </rPr>
      <t>▼</t>
    </r>
  </si>
  <si>
    <t>IMPORTO</t>
  </si>
  <si>
    <t>.</t>
  </si>
  <si>
    <t>GIORNI</t>
  </si>
  <si>
    <r>
      <rPr>
        <b/>
        <sz val="14"/>
        <color rgb="FF002060"/>
        <rFont val="Bookman Old Style"/>
        <family val="1"/>
      </rPr>
      <t xml:space="preserve">3. </t>
    </r>
    <r>
      <rPr>
        <sz val="14"/>
        <color rgb="FF002060"/>
        <rFont val="Bookman Old Style"/>
        <family val="1"/>
      </rPr>
      <t xml:space="preserve">la </t>
    </r>
    <r>
      <rPr>
        <b/>
        <sz val="14"/>
        <color rgb="FF002060"/>
        <rFont val="Bookman Old Style"/>
        <family val="1"/>
      </rPr>
      <t>Ricevuta del Compenso</t>
    </r>
    <r>
      <rPr>
        <sz val="14"/>
        <color rgb="FF002060"/>
        <rFont val="Bookman Old Style"/>
        <family val="1"/>
      </rPr>
      <t>, sarà consegnata al momento del pagamento;</t>
    </r>
  </si>
  <si>
    <r>
      <rPr>
        <b/>
        <sz val="14"/>
        <color rgb="FF002060"/>
        <rFont val="Times New Roman"/>
        <family val="1"/>
      </rPr>
      <t>Quindi</t>
    </r>
    <r>
      <rPr>
        <sz val="14"/>
        <color rgb="FF002060"/>
        <rFont val="Times New Roman"/>
        <family val="1"/>
      </rPr>
      <t>, nel reciproco interesse, prima del pagamento e dell'elaborazione si consiglia di controllare i dati inviati. Grazie</t>
    </r>
  </si>
  <si>
    <r>
      <rPr>
        <b/>
        <sz val="12"/>
        <color theme="3" tint="-0.249977111117893"/>
        <rFont val="Arial Narrow"/>
        <family val="2"/>
      </rPr>
      <t>a)</t>
    </r>
    <r>
      <rPr>
        <b/>
        <sz val="10"/>
        <color theme="3" tint="-0.249977111117893"/>
        <rFont val="Arial Narrow"/>
        <family val="2"/>
      </rPr>
      <t xml:space="preserve"> L'offerta è rivolta esclusivamente ai Giuristi del Lavoro (Avvocati,  Commercialisti, Consulenti del Lavoro, Ragionieri e Periti Tecnici)</t>
    </r>
  </si>
  <si>
    <t xml:space="preserve">                                  Prestazione per Lavoro Autonomo Occasionale di cui all'art. 67, Lett. L) del D.P.R. 917/86</t>
  </si>
  <si>
    <t>CHIARIMENTI ?</t>
  </si>
  <si>
    <t>Netto dovuto al Prestatore</t>
  </si>
  <si>
    <t xml:space="preserve">Ritenuta d'Acconto (a carico del Committente) </t>
  </si>
  <si>
    <t>DICHIARA INOLTRE</t>
  </si>
  <si>
    <t>sotto la propria responsabilità:</t>
  </si>
  <si>
    <r>
      <rPr>
        <b/>
        <sz val="10"/>
        <rFont val="Wingdings"/>
        <charset val="2"/>
      </rPr>
      <t xml:space="preserve">Ø </t>
    </r>
    <r>
      <rPr>
        <sz val="10"/>
        <rFont val="Arial"/>
        <family val="2"/>
      </rPr>
      <t>che la prestazione resa al Committente ha carattere del tutto occasionale, non svolgendo il sottoscritto prestazione</t>
    </r>
  </si>
  <si>
    <t xml:space="preserve">       di lavoro autonomo con carattere di abitualità;</t>
  </si>
  <si>
    <t>Netto a pagare al Prestatore</t>
  </si>
  <si>
    <r>
      <rPr>
        <b/>
        <sz val="10"/>
        <rFont val="Wingdings"/>
        <charset val="2"/>
      </rPr>
      <t>Ø</t>
    </r>
    <r>
      <rPr>
        <sz val="10"/>
        <rFont val="Arial"/>
        <family val="2"/>
      </rPr>
      <t xml:space="preserve">    di non essere soggetto al regime Iva a norma dell'ex art. 5, comma 2, D.P.R. 633/72.</t>
    </r>
  </si>
  <si>
    <r>
      <rPr>
        <b/>
        <sz val="10"/>
        <rFont val="Wingdings"/>
        <charset val="2"/>
      </rPr>
      <t xml:space="preserve">Ø </t>
    </r>
    <r>
      <rPr>
        <sz val="10"/>
        <rFont val="Arial"/>
        <family val="2"/>
      </rPr>
      <t>di non avere fruito nell'anno ai fini contributivi, della franchgigia di € 5.000,00 prevista dall'art. 44 del D.L. n. 269/2003;</t>
    </r>
  </si>
  <si>
    <t xml:space="preserve">Compenso Lordo </t>
  </si>
  <si>
    <r>
      <rPr>
        <b/>
        <sz val="10"/>
        <color rgb="FF002060"/>
        <rFont val="Arial Black"/>
        <family val="2"/>
      </rPr>
      <t>(*)</t>
    </r>
    <r>
      <rPr>
        <sz val="10"/>
        <rFont val="Arial Black"/>
        <family val="2"/>
      </rPr>
      <t xml:space="preserve"> </t>
    </r>
    <r>
      <rPr>
        <sz val="10"/>
        <rFont val="Arial"/>
        <family val="2"/>
      </rPr>
      <t xml:space="preserve"> A carico lavoratore. Da calcolare al superamento di € 5.000 nell'anno.  La percentuale va verificata sulle tabelle INPS.</t>
    </r>
  </si>
  <si>
    <r>
      <t>Trattenuta INPS 1/3</t>
    </r>
    <r>
      <rPr>
        <sz val="10"/>
        <rFont val="Arial Black"/>
        <family val="2"/>
      </rPr>
      <t xml:space="preserve"> </t>
    </r>
    <r>
      <rPr>
        <b/>
        <sz val="10"/>
        <rFont val="Arial Black"/>
        <family val="2"/>
      </rPr>
      <t>(*)</t>
    </r>
  </si>
  <si>
    <t>PEC Mail</t>
  </si>
  <si>
    <t>(SOLO X COMUNICAZIONI CONTABILI)</t>
  </si>
  <si>
    <t>PEC:</t>
  </si>
  <si>
    <t>A Pagamento avvenuto  inviare a mezzo E-mail, Copia di avvenuto pagamento con nome del</t>
  </si>
  <si>
    <r>
      <rPr>
        <b/>
        <sz val="14"/>
        <color theme="4" tint="-0.499984740745262"/>
        <rFont val="Wingdings"/>
        <charset val="2"/>
      </rPr>
      <t>(</t>
    </r>
    <r>
      <rPr>
        <b/>
        <sz val="14"/>
        <color theme="4" tint="-0.499984740745262"/>
        <rFont val="Bookman Old Style"/>
        <family val="1"/>
      </rPr>
      <t xml:space="preserve"> 338 35.53.391</t>
    </r>
  </si>
  <si>
    <t>Trattenuta INPS (**)</t>
  </si>
  <si>
    <t>(**)  Da calcolare al superamento di € 5.000,00 nell'anno. La percentuale va verificata sulle tabelle INPS.</t>
  </si>
  <si>
    <t>SEZIONE  1 - Prestatore di Lavoro Autonomo Occasionale</t>
  </si>
  <si>
    <t>SEZIONE 5 - Anagrafica Dipendente</t>
  </si>
  <si>
    <t>SEZIONE 10 - Calcolo Assenze di: Malattia, Infortunio, Maternità, CIGO, CIGS, Altro</t>
  </si>
  <si>
    <r>
      <rPr>
        <b/>
        <sz val="11"/>
        <color theme="1"/>
        <rFont val="Arial"/>
        <family val="2"/>
      </rPr>
      <t>SEZIONE 11</t>
    </r>
    <r>
      <rPr>
        <b/>
        <sz val="10"/>
        <color theme="1"/>
        <rFont val="Arial"/>
        <family val="2"/>
      </rPr>
      <t xml:space="preserve"> - Calcolare Indennità di Preavviso ?    </t>
    </r>
    <r>
      <rPr>
        <sz val="10"/>
        <color theme="1"/>
        <rFont val="Arial"/>
        <family val="2"/>
      </rPr>
      <t>(Spuntare i Pulsanti del caso)</t>
    </r>
  </si>
  <si>
    <r>
      <rPr>
        <b/>
        <sz val="11"/>
        <color rgb="FF002060"/>
        <rFont val="Arial Narrow"/>
        <family val="2"/>
      </rPr>
      <t>c</t>
    </r>
    <r>
      <rPr>
        <b/>
        <sz val="10"/>
        <color rgb="FF002060"/>
        <rFont val="Arial"/>
        <family val="2"/>
      </rPr>
      <t>)</t>
    </r>
    <r>
      <rPr>
        <sz val="11"/>
        <color rgb="FF002060"/>
        <rFont val="Arial Black"/>
        <family val="2"/>
      </rPr>
      <t xml:space="preserve"> </t>
    </r>
    <r>
      <rPr>
        <b/>
        <u val="double"/>
        <sz val="11"/>
        <color rgb="FF002060"/>
        <rFont val="Arial Black"/>
        <family val="2"/>
      </rPr>
      <t xml:space="preserve">ALLEGARE, </t>
    </r>
    <r>
      <rPr>
        <sz val="10"/>
        <color rgb="FF002060"/>
        <rFont val="Arial Black"/>
        <family val="2"/>
      </rPr>
      <t xml:space="preserve">x Rapporto Regolare, </t>
    </r>
    <r>
      <rPr>
        <sz val="9"/>
        <color rgb="FF002060"/>
        <rFont val="Arial Black"/>
        <family val="2"/>
      </rPr>
      <t>TUTTE le Buste Paga</t>
    </r>
    <r>
      <rPr>
        <sz val="11"/>
        <color rgb="FF002060"/>
        <rFont val="Arial Narrow"/>
        <family val="2"/>
      </rPr>
      <t xml:space="preserve"> ordinate per anno e mese. Lettera di assunzione ed ultimo Modello CUD</t>
    </r>
  </si>
  <si>
    <r>
      <t>d</t>
    </r>
    <r>
      <rPr>
        <b/>
        <sz val="10"/>
        <color rgb="FF002060"/>
        <rFont val="Arial"/>
        <family val="2"/>
      </rPr>
      <t xml:space="preserve">) </t>
    </r>
    <r>
      <rPr>
        <b/>
        <u val="double"/>
        <sz val="10.5"/>
        <color rgb="FF002060"/>
        <rFont val="Arial Narrow"/>
        <family val="2"/>
      </rPr>
      <t>LE MODIFICHE</t>
    </r>
    <r>
      <rPr>
        <sz val="10.5"/>
        <color rgb="FF002060"/>
        <rFont val="Arial Narrow"/>
        <family val="2"/>
      </rPr>
      <t xml:space="preserve"> </t>
    </r>
    <r>
      <rPr>
        <sz val="10"/>
        <color rgb="FF002060"/>
        <rFont val="Arial Narrow"/>
        <family val="2"/>
      </rPr>
      <t xml:space="preserve">gratuite sono quelle dovute a </t>
    </r>
    <r>
      <rPr>
        <b/>
        <sz val="10"/>
        <color rgb="FF002060"/>
        <rFont val="Arial Narrow"/>
        <family val="2"/>
      </rPr>
      <t>ns. errori od omissioni</t>
    </r>
    <r>
      <rPr>
        <sz val="10"/>
        <color rgb="FF002060"/>
        <rFont val="Arial Narrow"/>
        <family val="2"/>
      </rPr>
      <t xml:space="preserve">. Tutte le altre sono a pagamento e vanno dal 50% all'80% del costo della </t>
    </r>
  </si>
  <si>
    <t>Data Inizio Calcolo  (GG/MM/AA):</t>
  </si>
  <si>
    <r>
      <t xml:space="preserve">Data Fine Calcolo  </t>
    </r>
    <r>
      <rPr>
        <sz val="10"/>
        <color indexed="18"/>
        <rFont val="Arial"/>
        <family val="2"/>
      </rPr>
      <t>(GG/MM/AA):</t>
    </r>
  </si>
  <si>
    <r>
      <t xml:space="preserve">SEZIONE 6- Rapporto di Lavoro </t>
    </r>
    <r>
      <rPr>
        <sz val="11"/>
        <color theme="1"/>
        <rFont val="Bookman Old Style"/>
        <family val="1"/>
      </rPr>
      <t/>
    </r>
  </si>
  <si>
    <r>
      <rPr>
        <b/>
        <sz val="10"/>
        <color indexed="8"/>
        <rFont val="Arial"/>
        <family val="2"/>
      </rPr>
      <t xml:space="preserve">8.2 </t>
    </r>
    <r>
      <rPr>
        <sz val="10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 xml:space="preserve">13ma Mensilità </t>
    </r>
    <r>
      <rPr>
        <sz val="10"/>
        <color indexed="8"/>
        <rFont val="Arial"/>
        <family val="2"/>
      </rPr>
      <t>indicare Anno e Importo percepito</t>
    </r>
  </si>
  <si>
    <r>
      <rPr>
        <b/>
        <sz val="10"/>
        <color indexed="8"/>
        <rFont val="Arial"/>
        <family val="2"/>
      </rPr>
      <t>8.3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14ma Mensilità</t>
    </r>
    <r>
      <rPr>
        <sz val="10"/>
        <color indexed="8"/>
        <rFont val="Arial"/>
        <family val="2"/>
      </rPr>
      <t xml:space="preserve"> Percepita:</t>
    </r>
  </si>
  <si>
    <r>
      <rPr>
        <b/>
        <sz val="10"/>
        <color indexed="8"/>
        <rFont val="Arial"/>
        <family val="2"/>
      </rPr>
      <t>8.4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Ferie godute:</t>
    </r>
    <r>
      <rPr>
        <sz val="10"/>
        <color indexed="8"/>
        <rFont val="Arial"/>
        <family val="2"/>
      </rPr>
      <t xml:space="preserve"> indicare Anno e Giorni di ferie godute e Importo percepito a titolo di Ferie </t>
    </r>
  </si>
  <si>
    <r>
      <rPr>
        <sz val="10"/>
        <color theme="1"/>
        <rFont val="Arial Black"/>
        <family val="2"/>
      </rPr>
      <t>NB</t>
    </r>
    <r>
      <rPr>
        <sz val="10"/>
        <color theme="1"/>
        <rFont val="Arial Narrow"/>
        <family val="2"/>
      </rPr>
      <t xml:space="preserve">.:  </t>
    </r>
    <r>
      <rPr>
        <b/>
        <sz val="10"/>
        <color theme="1"/>
        <rFont val="Arial Narrow"/>
        <family val="2"/>
      </rPr>
      <t xml:space="preserve">SE NON SI CONOSCONO LE DATE ESATTE - l'unica soluzione è: SOMMARE LA RETRIBUZIONE ORDINARIA + PERCEPITO PER TALE ASSENZE. </t>
    </r>
  </si>
  <si>
    <t>Il Committente, come Titolare della Vertenza e Giurista del Lavoro, nel rispetto della Legge 46/2007, è tenuto a:</t>
  </si>
  <si>
    <r>
      <t xml:space="preserve">8.1 - Indicare date e importi percepiti a titolo di </t>
    </r>
    <r>
      <rPr>
        <b/>
        <u/>
        <sz val="10"/>
        <color indexed="8"/>
        <rFont val="Arial"/>
        <family val="2"/>
      </rPr>
      <t>Retribuzione Ordinaria Mensile</t>
    </r>
  </si>
  <si>
    <r>
      <t>Le</t>
    </r>
    <r>
      <rPr>
        <b/>
        <sz val="10"/>
        <color theme="1"/>
        <rFont val="Arial"/>
        <family val="2"/>
      </rPr>
      <t xml:space="preserve"> date</t>
    </r>
    <r>
      <rPr>
        <sz val="10"/>
        <color theme="1"/>
        <rFont val="Arial"/>
        <family val="2"/>
      </rPr>
      <t xml:space="preserve"> vanno indicate nella seguente forma: da 1 a 9 va  inserito prima uno zero.  Es.: 01, 02, 03, ecc. sia per il giorno che per il mese </t>
    </r>
  </si>
  <si>
    <t>(Spuntare i Pulsanti se del caso)</t>
  </si>
  <si>
    <t>COMPRESO NEL COSTO DELLA PRATICA</t>
  </si>
  <si>
    <t xml:space="preserve">6. Spedizione Pratica a mezzo E-Mail in formato .PDF </t>
  </si>
  <si>
    <r>
      <t xml:space="preserve">SEZIONE 12 - Calcolo TFR </t>
    </r>
    <r>
      <rPr>
        <sz val="10"/>
        <color theme="1"/>
        <rFont val="Bookman Old Style"/>
        <family val="1"/>
      </rPr>
      <t>(Spuntare i Pulsanti del caso)</t>
    </r>
  </si>
  <si>
    <r>
      <t>1. Appena riceviamo il Modulo compilato e tutta la Documentazione Utile Le inviamo l'</t>
    </r>
    <r>
      <rPr>
        <u val="double"/>
        <sz val="10"/>
        <color rgb="FF002060"/>
        <rFont val="Arial Narrow"/>
        <family val="2"/>
      </rPr>
      <t>Invito di Pagamento anticipato</t>
    </r>
  </si>
  <si>
    <t>2. A Pagamento avvenuto riceverà la Ricevuta x Lavoro Autonomo Occasionale e la consegna del conteggio elaborato avverrà, mediamente, entro 3 giorni lavorativi</t>
  </si>
  <si>
    <t>Per poter calcolare  in modo corretto  tali Assenze è necessario richiedere lo specifico modulo ad info@conteggilavoro.it</t>
  </si>
  <si>
    <t>V.</t>
  </si>
  <si>
    <t>A CHI VA INVIATA:</t>
  </si>
  <si>
    <r>
      <rPr>
        <b/>
        <sz val="10"/>
        <color rgb="FF002060"/>
        <rFont val="Arial"/>
        <family val="2"/>
      </rPr>
      <t>b)</t>
    </r>
    <r>
      <rPr>
        <b/>
        <sz val="10"/>
        <color rgb="FF002060"/>
        <rFont val="Arial Black"/>
        <family val="2"/>
      </rPr>
      <t xml:space="preserve">  NON modificare i campi bloccati del "Modulo Richiesta" ed inviarlo così com'è.</t>
    </r>
    <r>
      <rPr>
        <b/>
        <sz val="10"/>
        <color rgb="FF002060"/>
        <rFont val="Arial Narrow"/>
        <family val="2"/>
      </rPr>
      <t xml:space="preserve"> Grazie</t>
    </r>
  </si>
  <si>
    <t>TRA</t>
  </si>
  <si>
    <r>
      <t xml:space="preserve">Inserire i dati nelle </t>
    </r>
    <r>
      <rPr>
        <b/>
        <i/>
        <sz val="13"/>
        <color rgb="FF002060"/>
        <rFont val="Bookman Old Style"/>
        <family val="1"/>
      </rPr>
      <t>Celle</t>
    </r>
    <r>
      <rPr>
        <i/>
        <sz val="13"/>
        <color rgb="FF002060"/>
        <rFont val="Bookman Old Style"/>
        <family val="1"/>
      </rPr>
      <t xml:space="preserve"> con sfondo "</t>
    </r>
    <r>
      <rPr>
        <b/>
        <i/>
        <sz val="13"/>
        <color rgb="FF002060"/>
        <rFont val="Bookman Old Style"/>
        <family val="1"/>
      </rPr>
      <t>Blu chiaro</t>
    </r>
    <r>
      <rPr>
        <i/>
        <sz val="13"/>
        <color rgb="FF002060"/>
        <rFont val="Bookman Old Style"/>
        <family val="1"/>
      </rPr>
      <t>" e spuntare i "</t>
    </r>
    <r>
      <rPr>
        <b/>
        <i/>
        <sz val="13"/>
        <color rgb="FF002060"/>
        <rFont val="Bookman Old Style"/>
        <family val="1"/>
      </rPr>
      <t>Pulsanti</t>
    </r>
    <r>
      <rPr>
        <i/>
        <sz val="13"/>
        <color rgb="FF002060"/>
        <rFont val="Bookman Old Style"/>
        <family val="1"/>
      </rPr>
      <t>". Grazie</t>
    </r>
  </si>
  <si>
    <r>
      <t xml:space="preserve">SEZIONE 2 - </t>
    </r>
    <r>
      <rPr>
        <b/>
        <sz val="13"/>
        <color indexed="8"/>
        <rFont val="Bookman Old Style"/>
        <family val="1"/>
      </rPr>
      <t>Committente*</t>
    </r>
    <r>
      <rPr>
        <sz val="12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(Giurista del Lavoro)</t>
    </r>
  </si>
  <si>
    <r>
      <t xml:space="preserve">SEZIONE 3 - Rapporto Regolare - </t>
    </r>
    <r>
      <rPr>
        <b/>
        <u/>
        <sz val="14"/>
        <color indexed="18"/>
        <rFont val="Bookman Old Style"/>
        <family val="1"/>
      </rPr>
      <t>Dati Utili</t>
    </r>
    <r>
      <rPr>
        <b/>
        <sz val="14"/>
        <color indexed="18"/>
        <rFont val="Bookman Old Style"/>
        <family val="1"/>
      </rPr>
      <t xml:space="preserve"> </t>
    </r>
    <r>
      <rPr>
        <i/>
        <sz val="14"/>
        <color indexed="18"/>
        <rFont val="Bookman Old Style"/>
        <family val="1"/>
      </rPr>
      <t/>
    </r>
  </si>
  <si>
    <t>Con la forma operativa "Lavoro Autonomo Occasionale e/o Collaborazione Coordinata e Continuativa"  Elaboriamo</t>
  </si>
  <si>
    <r>
      <t xml:space="preserve"> </t>
    </r>
    <r>
      <rPr>
        <b/>
        <sz val="12"/>
        <color rgb="FF002060"/>
        <rFont val="Times New Roman"/>
        <family val="1"/>
      </rPr>
      <t xml:space="preserve">Conteggi </t>
    </r>
    <r>
      <rPr>
        <b/>
        <i/>
        <vertAlign val="superscript"/>
        <sz val="12"/>
        <color rgb="FF002060"/>
        <rFont val="Times New Roman"/>
        <family val="1"/>
      </rPr>
      <t>del</t>
    </r>
    <r>
      <rPr>
        <b/>
        <sz val="12"/>
        <color rgb="FF002060"/>
        <rFont val="Times New Roman"/>
        <family val="1"/>
      </rPr>
      <t xml:space="preserve"> Lavoro  </t>
    </r>
    <r>
      <rPr>
        <i/>
        <sz val="12"/>
        <color rgb="FF002060"/>
        <rFont val="Times New Roman"/>
        <family val="1"/>
      </rPr>
      <t xml:space="preserve">del  </t>
    </r>
    <r>
      <rPr>
        <sz val="12"/>
        <color rgb="FF002060"/>
        <rFont val="Times New Roman"/>
        <family val="1"/>
      </rPr>
      <t>Settore Pubblico Impiego e Privato ad Avvocati, Commercialisti, Consulenti del Lavoro e Ragionieri</t>
    </r>
  </si>
  <si>
    <r>
      <t xml:space="preserve">Modulo Unico Richiesta Conteggio </t>
    </r>
    <r>
      <rPr>
        <b/>
        <i/>
        <vertAlign val="superscript"/>
        <sz val="13.5"/>
        <color rgb="FF000080"/>
        <rFont val="Times New Roman"/>
        <family val="1"/>
      </rPr>
      <t>del</t>
    </r>
    <r>
      <rPr>
        <b/>
        <sz val="13.5"/>
        <color rgb="FF000080"/>
        <rFont val="Times New Roman"/>
        <family val="1"/>
      </rPr>
      <t xml:space="preserve"> Lavoro</t>
    </r>
  </si>
  <si>
    <t>PARTE I</t>
  </si>
  <si>
    <t xml:space="preserve"> Preventivo</t>
  </si>
  <si>
    <t>Come ottenere il Preventivo  in tempo reale:</t>
  </si>
  <si>
    <t>Il Committente (Giurista del Lavoro), in base alle Sue Valutazioni ed  Interepretazioni  del rapporto di lavoro del Suo Assistito dovrà</t>
  </si>
  <si>
    <t>Abbiamo suddiviso gli attuali CCNL (950) in 2 Aree</t>
  </si>
  <si>
    <r>
      <t xml:space="preserve">Preventivo in Tempo Reale - </t>
    </r>
    <r>
      <rPr>
        <i/>
        <sz val="14"/>
        <color rgb="FF002060"/>
        <rFont val="Bookman Old Style"/>
        <family val="1"/>
      </rPr>
      <t>a quale di queste 2 Aree appartiene il Suo Conteggio?</t>
    </r>
  </si>
  <si>
    <t>Area 1</t>
  </si>
  <si>
    <t>A questa Area appartiene il 98% dei  950 CCNL attualmente in vigore</t>
  </si>
  <si>
    <t>Area 2</t>
  </si>
  <si>
    <t xml:space="preserve">A questa Area appartengono: Enti pubblici, Credito ed Assicurazioni, Enti ed Istituzioni Private, Marittimi, Autoferrotranvieri, </t>
  </si>
  <si>
    <t>Portieri, Dirigenti Settore Privato ed Agenti e Rappresentanti.</t>
  </si>
  <si>
    <t>Che fare x conosscere il costo di un Conteggio</t>
  </si>
  <si>
    <t>Inserire Anno Fine Rapporto (AA es.: 2020):</t>
  </si>
  <si>
    <t>Indicare l'Area di Appartenenza:</t>
  </si>
  <si>
    <t xml:space="preserve">NON TOCCARE </t>
  </si>
  <si>
    <r>
      <rPr>
        <sz val="10"/>
        <color rgb="FF002060"/>
        <rFont val="Arial Black"/>
        <family val="2"/>
      </rPr>
      <t>B.N.</t>
    </r>
    <r>
      <rPr>
        <sz val="10"/>
        <color rgb="FF002060"/>
        <rFont val="Arial"/>
        <family val="2"/>
      </rPr>
      <t>:Il compenso richiesto è paragonabile a quello di un operario specializzato. Provare per credere!</t>
    </r>
  </si>
  <si>
    <t>Totale Conteggio Base:</t>
  </si>
  <si>
    <t xml:space="preserve">1. Storia Lavorativa                                                                                           </t>
  </si>
  <si>
    <t xml:space="preserve">2. Analitica Mensile di tutte le Voci esaminate (Dovuto – Percepito = Differenza):             </t>
  </si>
  <si>
    <t xml:space="preserve">3. Riepilogo Generale del Dovuto, Percepito e Differenza di tutte le Voci esaminate </t>
  </si>
  <si>
    <t xml:space="preserve">4. Calcolo del Trattamento di Fine Rapporto </t>
  </si>
  <si>
    <t xml:space="preserve">5. Copia integrale del CCNL in formato .pdf a mezzo E-Mail (a richiesta): </t>
  </si>
  <si>
    <t xml:space="preserve">2) Calcolo TFR solo sulle Differenze Retributive x ogni anno o frazione di anno: </t>
  </si>
  <si>
    <t>3) Calcolo Rivalutazione Crediti di Lavoro x ogni anno o frazione anno:</t>
  </si>
  <si>
    <t xml:space="preserve">4) Calcolo dei Contributi dovuti dal Datore e dal Lavoratore: x ogni anno o frazione di anno: </t>
  </si>
  <si>
    <t xml:space="preserve">5) Calcolo A.N.F. (rivendicabili solo gli ultimi 5 anni) per ogni anno o frazione di anno: </t>
  </si>
  <si>
    <t xml:space="preserve">6) Calcolo Malattia (Richiedere lo specifico Modulo per i Dati utili) x ogni anno o frazione di anno: </t>
  </si>
  <si>
    <t>7) Calcolo Maternità (Richiedere lo specifico Modulo per i Dati utili) x ogni anno o frazione di anno:</t>
  </si>
  <si>
    <t xml:space="preserve">8) Calcolo Infortunio (Richiedere lo specifico Modulo per i Dati utili) x ogni anno o frazione di anno: </t>
  </si>
  <si>
    <t xml:space="preserve">9) Rivalutazione ed Interessi Legali: x ogni anno o frazione di anno: </t>
  </si>
  <si>
    <t>X</t>
  </si>
  <si>
    <t>12) Calcolo Provvigioni: giornaliere, mensili e annuali x Rappresentanti x ogni anno o frazione di anno:</t>
  </si>
  <si>
    <t>Totale Servizi Complementari</t>
  </si>
  <si>
    <r>
      <t xml:space="preserve">Calcoli NO STANDARD </t>
    </r>
    <r>
      <rPr>
        <sz val="14"/>
        <color rgb="FF002060"/>
        <rFont val="Wingdings"/>
        <charset val="2"/>
      </rPr>
      <t>í</t>
    </r>
    <r>
      <rPr>
        <sz val="14"/>
        <color rgb="FF002060"/>
        <rFont val="Arial Black"/>
        <family val="2"/>
      </rPr>
      <t>Seleziona con una "X" il Servizio utile)</t>
    </r>
  </si>
  <si>
    <r>
      <t xml:space="preserve">1. Analisi orario di lavoro su calendario giornaliero o a turni </t>
    </r>
    <r>
      <rPr>
        <b/>
        <sz val="11"/>
        <color rgb="FF002060"/>
        <rFont val="Arial Narrow"/>
        <family val="2"/>
      </rPr>
      <t>COSTO</t>
    </r>
    <r>
      <rPr>
        <sz val="11"/>
        <color rgb="FF002060"/>
        <rFont val="Arial Narrow"/>
        <family val="2"/>
      </rPr>
      <t xml:space="preserve"> x ogni anno o frazione di anno**:</t>
    </r>
  </si>
  <si>
    <t>2. Il Percepito in Busta Paga per: 13ma, 14ma, TFR, ECC. sono frazionati mensilmente x ogni anno o frazione :</t>
  </si>
  <si>
    <t>3. Altre ipotesi di calcoli NO STANDARD che si potrebbero riscontrare x ogni anno o frazione di anno: da valutare</t>
  </si>
  <si>
    <t>Totale Calcoli NO STANDARD</t>
  </si>
  <si>
    <t xml:space="preserve">Se ritiene giusto il Compenso richiesto: </t>
  </si>
  <si>
    <t>Totale Generale</t>
  </si>
  <si>
    <t>1. Chieda le nostre coordinate bancarie a mezzo E-Mail: info@conteggilavoro.it</t>
  </si>
  <si>
    <t>Conteggio Base</t>
  </si>
  <si>
    <t>2. Compilare il ns. Modulo Unico Richiesta ed inviarlo in formato così com'è</t>
  </si>
  <si>
    <t>Servizi Complementari selezionati</t>
  </si>
  <si>
    <t>Servizi NO Standard</t>
  </si>
  <si>
    <t>4. Riceverà la Richevuta x Prestazione Occasionale all'accredito dell'importo</t>
  </si>
  <si>
    <t>Compenso Netto da pagare al Prestatore</t>
  </si>
  <si>
    <t>Trattenuta INPS (*)</t>
  </si>
  <si>
    <r>
      <t>Importo Lordo sostenuto dal Committente</t>
    </r>
    <r>
      <rPr>
        <sz val="14"/>
        <color rgb="FF002060"/>
        <rFont val="Arial Narrow"/>
        <family val="2"/>
      </rPr>
      <t xml:space="preserve"> (Netto a pagare + Ritenuta d'Acconto)</t>
    </r>
  </si>
  <si>
    <t>PASSARE ALLA PARTE II</t>
  </si>
  <si>
    <t>PARTE II</t>
  </si>
  <si>
    <t xml:space="preserve">COMPILARE LA "LETTERA DI INCARICO DI COLLABORAZIONE OCCASIONALE </t>
  </si>
  <si>
    <t xml:space="preserve"> (ai sensi dell'art. 2222 e ss. del  codice civile, senza vincolo di subordinazione ed orari).</t>
  </si>
  <si>
    <r>
      <t xml:space="preserve">Inserire Anno Inizio Rapporto </t>
    </r>
    <r>
      <rPr>
        <sz val="8"/>
        <color rgb="FF000080"/>
        <rFont val="Arial"/>
        <family val="2"/>
      </rPr>
      <t>(AA  es.: 2017)</t>
    </r>
    <r>
      <rPr>
        <sz val="10"/>
        <color rgb="FF000080"/>
        <rFont val="Arial"/>
        <family val="2"/>
      </rPr>
      <t>:</t>
    </r>
  </si>
  <si>
    <r>
      <t xml:space="preserve">SEZIONE 4- </t>
    </r>
    <r>
      <rPr>
        <b/>
        <sz val="12"/>
        <color rgb="FF002060"/>
        <rFont val="Bookman Old Style"/>
        <family val="1"/>
      </rPr>
      <t>Anagrafica Datore Lavoro</t>
    </r>
  </si>
  <si>
    <r>
      <t xml:space="preserve">SEZIONE 7- </t>
    </r>
    <r>
      <rPr>
        <b/>
        <sz val="13"/>
        <color rgb="FF002060"/>
        <rFont val="Bookman Old Style"/>
        <family val="1"/>
      </rPr>
      <t xml:space="preserve">Orario di Lavoro Medio Settimanale </t>
    </r>
    <r>
      <rPr>
        <sz val="13"/>
        <color rgb="FF002060"/>
        <rFont val="Arial Narrow"/>
        <family val="2"/>
      </rPr>
      <t>(NB.:L' ORARIO E' OBBLIGATORIO INDICARLO)</t>
    </r>
  </si>
  <si>
    <r>
      <t>1.</t>
    </r>
    <r>
      <rPr>
        <sz val="7"/>
        <color rgb="FFFF0000"/>
        <rFont val="Times New Roman"/>
        <family val="1"/>
      </rPr>
      <t xml:space="preserve"> </t>
    </r>
    <r>
      <rPr>
        <sz val="11"/>
        <color rgb="FFFF0000"/>
        <rFont val="Bookman Old Style"/>
        <family val="1"/>
      </rPr>
      <t>Stabilire se si è in presenza di un rapporto di lavoro dipendente;</t>
    </r>
  </si>
  <si>
    <t xml:space="preserve">SEZIONE 9 - Oggetto della Rivendicazione </t>
  </si>
  <si>
    <r>
      <t>1.</t>
    </r>
    <r>
      <rPr>
        <sz val="7"/>
        <color rgb="FF002060"/>
        <rFont val="Times New Roman"/>
        <family val="1"/>
      </rPr>
      <t xml:space="preserve"> </t>
    </r>
    <r>
      <rPr>
        <sz val="11"/>
        <color rgb="FF002060"/>
        <rFont val="Bookman Old Style"/>
        <family val="1"/>
      </rPr>
      <t>Stabilire se si è in presenza di un rapporto di lavoro dipendente;</t>
    </r>
  </si>
  <si>
    <r>
      <t>2.</t>
    </r>
    <r>
      <rPr>
        <sz val="7"/>
        <color rgb="FF002060"/>
        <rFont val="Times New Roman"/>
        <family val="1"/>
      </rPr>
      <t xml:space="preserve"> </t>
    </r>
    <r>
      <rPr>
        <sz val="11"/>
        <color rgb="FF002060"/>
        <rFont val="Bookman Old Style"/>
        <family val="1"/>
      </rPr>
      <t>Quale CCNL e livello è da applicare;</t>
    </r>
  </si>
  <si>
    <r>
      <t>4.</t>
    </r>
    <r>
      <rPr>
        <sz val="7"/>
        <color rgb="FF002060"/>
        <rFont val="Times New Roman"/>
        <family val="1"/>
      </rPr>
      <t xml:space="preserve"> </t>
    </r>
    <r>
      <rPr>
        <sz val="11"/>
        <color rgb="FF002060"/>
        <rFont val="Bookman Old Style"/>
        <family val="1"/>
      </rPr>
      <t>Ed ogni altra informazione utile al buon esito del Conteggio e Vertenza.</t>
    </r>
  </si>
  <si>
    <r>
      <t>3.</t>
    </r>
    <r>
      <rPr>
        <sz val="7"/>
        <color rgb="FF002060"/>
        <rFont val="Times New Roman"/>
        <family val="1"/>
      </rPr>
      <t xml:space="preserve"> </t>
    </r>
    <r>
      <rPr>
        <sz val="11"/>
        <color rgb="FF002060"/>
        <rFont val="Bookman Old Style"/>
        <family val="1"/>
      </rPr>
      <t xml:space="preserve">Specificare, </t>
    </r>
    <r>
      <rPr>
        <b/>
        <sz val="11"/>
        <color rgb="FF002060"/>
        <rFont val="Bookman Old Style"/>
        <family val="1"/>
      </rPr>
      <t>dettagliatamente</t>
    </r>
    <r>
      <rPr>
        <sz val="11"/>
        <color rgb="FF002060"/>
        <rFont val="Bookman Old Style"/>
        <family val="1"/>
      </rPr>
      <t xml:space="preserve">, quali </t>
    </r>
    <r>
      <rPr>
        <b/>
        <sz val="11"/>
        <color rgb="FF002060"/>
        <rFont val="Bookman Old Style"/>
        <family val="1"/>
      </rPr>
      <t>Voci o Istituti contrattuali</t>
    </r>
    <r>
      <rPr>
        <sz val="11"/>
        <color rgb="FF002060"/>
        <rFont val="Bookman Old Style"/>
        <family val="1"/>
      </rPr>
      <t xml:space="preserve"> sono da controllare;</t>
    </r>
  </si>
  <si>
    <r>
      <rPr>
        <b/>
        <sz val="12"/>
        <color rgb="FF002060"/>
        <rFont val="Wingdings"/>
        <charset val="2"/>
      </rPr>
      <t xml:space="preserve">ê </t>
    </r>
    <r>
      <rPr>
        <b/>
        <sz val="12"/>
        <color rgb="FF002060"/>
        <rFont val="Bookman Old Style"/>
        <family val="1"/>
      </rPr>
      <t xml:space="preserve">Inserire qui l'Oggetto della Sua Rivendicazione: </t>
    </r>
    <r>
      <rPr>
        <b/>
        <sz val="12"/>
        <color rgb="FF002060"/>
        <rFont val="Wingdings"/>
        <charset val="2"/>
      </rPr>
      <t>í</t>
    </r>
  </si>
  <si>
    <t>Per facilitare la Selezione del CCNL Vedere sulla Barra di stato: "Indice CCNL di ns. Competenza"</t>
  </si>
  <si>
    <t xml:space="preserve">3. Appena effettua il Pagamento inviare Copia a info@conteggilavoro.it </t>
  </si>
  <si>
    <t xml:space="preserve">PEC </t>
  </si>
  <si>
    <t>Fornirci le Sue "Valutazioni ed Interpretazione del rapporto di lavoro del Suo Assistito".</t>
  </si>
  <si>
    <t xml:space="preserve">Al Giurista del Lavoro è riconosciuto dalla Legge 46/2007. Come stabilito dall’art. 1, comma 5, L. 12/1979 e </t>
  </si>
  <si>
    <t xml:space="preserve"> svolgere le"Valutazione ed Interpretazioni" del rapporto di lavoro è una prerogativa esclusiva dei Giuristi del </t>
  </si>
  <si>
    <t xml:space="preserve"> Lavoro. Pertanto si chiede di:</t>
  </si>
  <si>
    <t>(è sufficiente inserire l'Anno di Inizio e Fine rapporto, l'Area di appartenenza e selezionare eventuali Servizi Complementari o Calcoli NO Standard)</t>
  </si>
  <si>
    <r>
      <t xml:space="preserve">Servizi Complementari - </t>
    </r>
    <r>
      <rPr>
        <sz val="11"/>
        <color rgb="FF002060"/>
        <rFont val="Wingdings"/>
        <charset val="2"/>
      </rPr>
      <t>í</t>
    </r>
    <r>
      <rPr>
        <sz val="11"/>
        <color rgb="FF002060"/>
        <rFont val="Arial Black"/>
        <family val="2"/>
      </rPr>
      <t>Seleziona con una "X" il Servizio utile)</t>
    </r>
  </si>
  <si>
    <t>RACCOMANDAZIONE:</t>
  </si>
  <si>
    <t>Costo Conteggio Base</t>
  </si>
  <si>
    <t>Costo Servizi Complementari</t>
  </si>
  <si>
    <t>Costo Calcoli NO standard</t>
  </si>
  <si>
    <t>Totale</t>
  </si>
  <si>
    <t>Compenso</t>
  </si>
  <si>
    <t>Ritenuta d'Acconto  (importo che il Prestatore dovrà versare all'Erario):</t>
  </si>
  <si>
    <r>
      <rPr>
        <sz val="12"/>
        <color rgb="FF002060"/>
        <rFont val="Arial Narrow"/>
        <family val="2"/>
      </rPr>
      <t xml:space="preserve"> I Dati richiesti nel Modulo dovranno  essere:</t>
    </r>
    <r>
      <rPr>
        <b/>
        <sz val="12"/>
        <color rgb="FF002060"/>
        <rFont val="Arial Narrow"/>
        <family val="2"/>
      </rPr>
      <t xml:space="preserve">  completi, chiari, determinati e definitivi.  </t>
    </r>
    <r>
      <rPr>
        <sz val="12"/>
        <color rgb="FF002060"/>
        <rFont val="Arial Narrow"/>
        <family val="2"/>
      </rPr>
      <t xml:space="preserve">Grazie </t>
    </r>
  </si>
  <si>
    <t xml:space="preserve"> come modificato dall’art. 5-ter, c. 1. Lett. A, D.L. 10/2007, convertito nella legge 46/2007, il Ruolo di </t>
  </si>
  <si>
    <t xml:space="preserve">Committente privato*: </t>
  </si>
  <si>
    <t>Codice Fiscale</t>
  </si>
  <si>
    <t>* Le valutazioni ed interpretazioni del rapporto di lavoro sono state fornite dal Suo Legale.</t>
  </si>
  <si>
    <t>Notula* di Pagamento</t>
  </si>
  <si>
    <t xml:space="preserve">   </t>
  </si>
  <si>
    <t xml:space="preserve">  dopo il pagamento, la stessa potrebbe necessitare di Calcoli Complementari o Calcoli NO standard che non sono stati contemplati dal Committente.</t>
  </si>
  <si>
    <r>
      <t>*</t>
    </r>
    <r>
      <rPr>
        <sz val="10"/>
        <color rgb="FF002060"/>
        <rFont val="Arial Black"/>
        <family val="2"/>
      </rPr>
      <t>Nota Bene</t>
    </r>
    <r>
      <rPr>
        <sz val="10"/>
        <color rgb="FF002060"/>
        <rFont val="Arial"/>
        <family val="2"/>
      </rPr>
      <t xml:space="preserve">: </t>
    </r>
    <r>
      <rPr>
        <sz val="11"/>
        <color rgb="FF002060"/>
        <rFont val="Arial Narrow"/>
        <family val="2"/>
      </rPr>
      <t xml:space="preserve">La Notula potrebbe essere soggetta ad eventuale integrazione, solo nel caso in cui, nel corso del nostro Studio della Pratica, </t>
    </r>
  </si>
  <si>
    <t>Totale Generale*</t>
  </si>
  <si>
    <r>
      <t>*</t>
    </r>
    <r>
      <rPr>
        <sz val="12"/>
        <color rgb="FF002060"/>
        <rFont val="Arial Black"/>
        <family val="2"/>
      </rPr>
      <t>Nota Bene</t>
    </r>
    <r>
      <rPr>
        <sz val="12"/>
        <color rgb="FF002060"/>
        <rFont val="Arial"/>
        <family val="2"/>
      </rPr>
      <t xml:space="preserve">: La Notula potrebbe essere soggetta ad eventuale integrazione, solo nel caso in cui, nel corso del nostro Studio della Pratica, </t>
    </r>
  </si>
  <si>
    <t>Lordo pagato (comprensivo dell'importo della Ritenuta d'Acconto)</t>
  </si>
  <si>
    <t>SEZIONE 8 - SE il  Rapporto è Irregolare - i seguenti dati sono obbligatori</t>
  </si>
  <si>
    <r>
      <t>10) Relazione Tecnica per</t>
    </r>
    <r>
      <rPr>
        <b/>
        <sz val="12"/>
        <color rgb="FF002060"/>
        <rFont val="Arial Narrow"/>
        <family val="2"/>
      </rPr>
      <t xml:space="preserve"> Area “1”                                                                       </t>
    </r>
    <r>
      <rPr>
        <sz val="12"/>
        <color rgb="FF002060"/>
        <rFont val="Arial Narrow"/>
        <family val="2"/>
      </rPr>
      <t xml:space="preserve">COSTO UNICO </t>
    </r>
  </si>
  <si>
    <r>
      <t>11) Relazione Tecnica per</t>
    </r>
    <r>
      <rPr>
        <b/>
        <sz val="12"/>
        <color rgb="FF002060"/>
        <rFont val="Arial Narrow"/>
        <family val="2"/>
      </rPr>
      <t xml:space="preserve"> Area “2”</t>
    </r>
    <r>
      <rPr>
        <sz val="12"/>
        <color rgb="FF002060"/>
        <rFont val="Arial Narrow"/>
        <family val="2"/>
      </rPr>
      <t xml:space="preserve">                                                                       COSTO UNICO </t>
    </r>
  </si>
  <si>
    <t>1) Calcolo del solo Trattamento Fine Rapporto</t>
  </si>
  <si>
    <t>Tabella 1</t>
  </si>
  <si>
    <r>
      <rPr>
        <b/>
        <sz val="12"/>
        <color rgb="FF002060"/>
        <rFont val="Arial"/>
        <family val="2"/>
      </rPr>
      <t>Tabella 2. Conteggio Base</t>
    </r>
    <r>
      <rPr>
        <sz val="12"/>
        <color rgb="FF002060"/>
        <rFont val="Arial"/>
        <family val="2"/>
      </rPr>
      <t xml:space="preserve">  </t>
    </r>
    <r>
      <rPr>
        <b/>
        <sz val="12"/>
        <color rgb="FF002060"/>
        <rFont val="Arial"/>
        <family val="2"/>
      </rPr>
      <t>Contiene</t>
    </r>
    <r>
      <rPr>
        <sz val="12"/>
        <color rgb="FF002060"/>
        <rFont val="Arial"/>
        <family val="2"/>
      </rPr>
      <t>*:</t>
    </r>
  </si>
  <si>
    <t xml:space="preserve">Tabella 3. </t>
  </si>
  <si>
    <t>indicare nella seguente:</t>
  </si>
  <si>
    <r>
      <t xml:space="preserve">1. l'Anno di Inizio Rapporto e Fine Rapporto nella seguente forma: "es.: "2018" - </t>
    </r>
    <r>
      <rPr>
        <b/>
        <sz val="12"/>
        <color rgb="FF002060"/>
        <rFont val="Times New Roman"/>
        <family val="1"/>
      </rPr>
      <t>Tabella 1</t>
    </r>
  </si>
  <si>
    <r>
      <t xml:space="preserve">2. Indicare il CCNL da applicare - </t>
    </r>
    <r>
      <rPr>
        <b/>
        <sz val="12"/>
        <color rgb="FF002060"/>
        <rFont val="Times New Roman"/>
        <family val="1"/>
      </rPr>
      <t>Tabella 1</t>
    </r>
    <r>
      <rPr>
        <sz val="12"/>
        <color rgb="FF002060"/>
        <rFont val="Times New Roman"/>
        <family val="1"/>
      </rPr>
      <t>;</t>
    </r>
  </si>
  <si>
    <t xml:space="preserve">Tabella 4. </t>
  </si>
  <si>
    <r>
      <t>3. Indicare se nella Pratica sono presenti Calcoli Complementari o NO Standard -</t>
    </r>
    <r>
      <rPr>
        <b/>
        <sz val="12"/>
        <color rgb="FF002060"/>
        <rFont val="Times New Roman"/>
        <family val="1"/>
      </rPr>
      <t xml:space="preserve"> Tabelle 3 e 4.</t>
    </r>
    <r>
      <rPr>
        <sz val="12"/>
        <color rgb="FF00206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</si>
</sst>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"/>
    <numFmt numFmtId="165" formatCode="_(&quot;L.&quot;* #,##0.00_);_(&quot;L.&quot;* \(#,##0.00\);_(&quot;L.&quot;* &quot;-&quot;??_);_(@_)"/>
    <numFmt numFmtId="166" formatCode="_-[$€-410]\ * #,##0.00_-;\-[$€-410]\ * #,##0.00_-;_-[$€-410]\ * \-??_-;_-@_-"/>
    <numFmt numFmtId="167" formatCode="_-[$€-410]\ * #,##0.00_-;\-[$€-410]\ * #,##0.00_-;_-[$€-410]\ * &quot;-&quot;??_-;_-@_-"/>
    <numFmt numFmtId="168" formatCode="_-&quot;€ &quot;* #,##0.00_-;&quot;-€ &quot;* #,##0.00_-;_-&quot;€ &quot;* \-??_-;_-@_-"/>
    <numFmt numFmtId="169" formatCode="d\ mmmm\ yyyy;@"/>
    <numFmt numFmtId="170" formatCode="_-&quot;L.&quot;\ * #,##0_-;\-&quot;L.&quot;\ * #,##0_-;_-&quot;L.&quot;\ * &quot;-&quot;_-;_-@_-"/>
    <numFmt numFmtId="171" formatCode="_ * #,##0_)&quot;L.&quot;_ ;_ * \(#,##0\)&quot;L.&quot;_ ;_ * &quot;-&quot;_)&quot;L.&quot;_ ;_ @_ "/>
    <numFmt numFmtId="172" formatCode="_ * #,##0_)_L_._ ;_ * \(#,##0\)_L_._ ;_ * &quot;-&quot;_)_L_._ ;_ @_ "/>
    <numFmt numFmtId="173" formatCode="&quot;L. &quot;#,##0;&quot;-L. &quot;#,##0"/>
    <numFmt numFmtId="174" formatCode="_(\€* #,##0.00_);_(\€* \(#,##0.00\);_(\€* \-??_);_(@_)"/>
  </numFmts>
  <fonts count="289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00FF"/>
      <name val="Arial"/>
      <family val="34"/>
    </font>
    <font>
      <b/>
      <sz val="11"/>
      <color rgb="FF0000FF"/>
      <name val="Arial"/>
      <family val="34"/>
    </font>
    <font>
      <sz val="13"/>
      <color rgb="FF0000FF"/>
      <name val="Times New Roman"/>
      <family val="18"/>
    </font>
    <font>
      <sz val="13"/>
      <color rgb="FF0000FF"/>
      <name val="Arial"/>
      <family val="34"/>
    </font>
    <font>
      <sz val="10"/>
      <color rgb="FF000080"/>
      <name val="Arial"/>
      <family val="34"/>
    </font>
    <font>
      <sz val="10"/>
      <color rgb="FF003365"/>
      <name val="Arial"/>
      <family val="34"/>
    </font>
    <font>
      <sz val="15"/>
      <color rgb="FF0000FF"/>
      <name val="Arial Black"/>
      <family val="2"/>
    </font>
    <font>
      <u/>
      <sz val="10"/>
      <color theme="10"/>
      <name val="Times New Roman"/>
      <family val="1"/>
    </font>
    <font>
      <b/>
      <sz val="24"/>
      <color theme="10"/>
      <name val="Courier New"/>
      <family val="3"/>
    </font>
    <font>
      <b/>
      <sz val="12"/>
      <color rgb="FF000000"/>
      <name val="Times New Roman"/>
      <family val="1"/>
    </font>
    <font>
      <b/>
      <sz val="12"/>
      <color rgb="FF000000"/>
      <name val="Webdings"/>
      <family val="1"/>
      <charset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8"/>
      <name val="Arial"/>
      <family val="2"/>
    </font>
    <font>
      <b/>
      <sz val="14"/>
      <color indexed="18"/>
      <name val="Bookman Old Style"/>
      <family val="1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 Narrow"/>
      <family val="2"/>
    </font>
    <font>
      <sz val="9"/>
      <color theme="1"/>
      <name val="Arial Narrow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9"/>
      <color indexed="8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3" tint="-0.249977111117893"/>
      <name val="Arial Narrow"/>
      <family val="2"/>
    </font>
    <font>
      <sz val="10"/>
      <color indexed="18"/>
      <name val="Arial"/>
      <family val="2"/>
    </font>
    <font>
      <sz val="9"/>
      <color theme="3" tint="-0.249977111117893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Times New Roman"/>
      <family val="1"/>
    </font>
    <font>
      <sz val="9"/>
      <color indexed="18"/>
      <name val="Times New Roman"/>
      <family val="1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theme="3" tint="-0.249977111117893"/>
      <name val="Arial"/>
      <family val="2"/>
    </font>
    <font>
      <sz val="9"/>
      <color theme="3"/>
      <name val="Arial Narrow"/>
      <family val="2"/>
    </font>
    <font>
      <sz val="10"/>
      <color theme="3"/>
      <name val="Times New Roman"/>
      <family val="1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indexed="56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b/>
      <sz val="9"/>
      <color theme="0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</font>
    <font>
      <sz val="8"/>
      <color theme="1"/>
      <name val="Arial Narrow"/>
      <family val="2"/>
    </font>
    <font>
      <sz val="12"/>
      <color rgb="FF002060"/>
      <name val="Arial"/>
      <family val="2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name val="Arial"/>
      <family val="2"/>
      <charset val="1"/>
    </font>
    <font>
      <sz val="11"/>
      <name val="Arial Narrow"/>
      <family val="2"/>
    </font>
    <font>
      <b/>
      <sz val="10"/>
      <color rgb="FF002060"/>
      <name val="Arial Narrow"/>
      <family val="2"/>
    </font>
    <font>
      <b/>
      <sz val="12"/>
      <color theme="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12"/>
      <name val="Arial"/>
      <family val="2"/>
    </font>
    <font>
      <u/>
      <sz val="11"/>
      <color indexed="12"/>
      <name val="Calibri"/>
      <family val="2"/>
      <charset val="1"/>
    </font>
    <font>
      <sz val="10"/>
      <name val="Mangal"/>
      <family val="2"/>
    </font>
    <font>
      <b/>
      <sz val="14"/>
      <color theme="3" tint="-0.249977111117893"/>
      <name val="Arial"/>
      <family val="2"/>
    </font>
    <font>
      <i/>
      <sz val="14"/>
      <color indexed="18"/>
      <name val="Bookman Old Style"/>
      <family val="1"/>
    </font>
    <font>
      <sz val="11"/>
      <color rgb="FF002060"/>
      <name val="Arial Narrow"/>
      <family val="2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b/>
      <sz val="10"/>
      <color rgb="FF002060"/>
      <name val="Arial"/>
      <family val="2"/>
    </font>
    <font>
      <b/>
      <sz val="14"/>
      <color theme="4" tint="-0.499984740745262"/>
      <name val="Bookman Old Style"/>
      <family val="1"/>
    </font>
    <font>
      <b/>
      <sz val="9"/>
      <name val="Arial"/>
      <family val="2"/>
    </font>
    <font>
      <sz val="14"/>
      <name val="Wingdings"/>
      <charset val="2"/>
    </font>
    <font>
      <sz val="10"/>
      <color theme="3" tint="-0.249977111117893"/>
      <name val="Wingdings"/>
      <charset val="2"/>
    </font>
    <font>
      <b/>
      <sz val="10"/>
      <color theme="3" tint="-0.249977111117893"/>
      <name val="Arial Narrow"/>
      <family val="2"/>
    </font>
    <font>
      <sz val="13"/>
      <color theme="3" tint="-0.249977111117893"/>
      <name val="Arial Narrow"/>
      <family val="2"/>
    </font>
    <font>
      <b/>
      <sz val="13"/>
      <color theme="3" tint="-0.249977111117893"/>
      <name val="Arial Narrow"/>
      <family val="2"/>
    </font>
    <font>
      <b/>
      <sz val="10"/>
      <color theme="3" tint="-0.249977111117893"/>
      <name val="Wingdings"/>
      <charset val="2"/>
    </font>
    <font>
      <b/>
      <sz val="12"/>
      <color theme="1"/>
      <name val="Arial Narrow"/>
      <family val="2"/>
    </font>
    <font>
      <sz val="10"/>
      <color rgb="FF002060"/>
      <name val="Arial Narrow"/>
      <family val="2"/>
    </font>
    <font>
      <sz val="10.5"/>
      <color rgb="FF002060"/>
      <name val="Arial Narrow"/>
      <family val="2"/>
    </font>
    <font>
      <sz val="11"/>
      <color rgb="FF002060"/>
      <name val="Arial Black"/>
      <family val="2"/>
    </font>
    <font>
      <b/>
      <sz val="14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sz val="10"/>
      <color theme="3" tint="-0.499984740745262"/>
      <name val="Arial"/>
      <family val="2"/>
    </font>
    <font>
      <sz val="12"/>
      <name val="Arial Black"/>
      <family val="2"/>
    </font>
    <font>
      <sz val="14"/>
      <color rgb="FF002060"/>
      <name val="Bookman Old Style"/>
      <family val="1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2"/>
      <color rgb="FF002060"/>
      <name val="Arial Narrow"/>
      <family val="2"/>
    </font>
    <font>
      <b/>
      <sz val="9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sz val="14"/>
      <name val="Arial Narrow"/>
      <family val="2"/>
    </font>
    <font>
      <sz val="14"/>
      <color theme="1" tint="4.9989318521683403E-2"/>
      <name val="Arial Narrow"/>
      <family val="2"/>
    </font>
    <font>
      <b/>
      <sz val="14"/>
      <color theme="1" tint="4.9989318521683403E-2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11"/>
      <color indexed="62"/>
      <name val="Arial Black"/>
      <family val="2"/>
      <charset val="1"/>
    </font>
    <font>
      <sz val="9"/>
      <color theme="1"/>
      <name val="Arial"/>
      <family val="2"/>
      <charset val="1"/>
    </font>
    <font>
      <i/>
      <sz val="10"/>
      <name val="Arial"/>
      <family val="2"/>
    </font>
    <font>
      <sz val="9"/>
      <color theme="3" tint="-0.499984740745262"/>
      <name val="Arial"/>
      <family val="2"/>
      <charset val="1"/>
    </font>
    <font>
      <b/>
      <i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4"/>
      <color rgb="FF002060"/>
      <name val="Arial Narrow"/>
      <family val="2"/>
    </font>
    <font>
      <sz val="12"/>
      <color theme="3" tint="-0.24997711111789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b/>
      <sz val="12"/>
      <color rgb="FF002060"/>
      <name val="Bookman Old Style"/>
      <family val="1"/>
    </font>
    <font>
      <sz val="12"/>
      <color rgb="FF000000"/>
      <name val="Arial"/>
      <family val="2"/>
    </font>
    <font>
      <sz val="12"/>
      <color indexed="18"/>
      <name val="Arial"/>
      <family val="2"/>
    </font>
    <font>
      <b/>
      <sz val="12.5"/>
      <color rgb="FF002060"/>
      <name val="Arial"/>
      <family val="2"/>
    </font>
    <font>
      <vertAlign val="superscript"/>
      <sz val="10"/>
      <color theme="3" tint="-0.249977111117893"/>
      <name val="Arial Black"/>
      <family val="2"/>
    </font>
    <font>
      <b/>
      <vertAlign val="superscript"/>
      <sz val="10"/>
      <color theme="3" tint="-0.249977111117893"/>
      <name val="Arial Black"/>
      <family val="2"/>
    </font>
    <font>
      <b/>
      <sz val="11"/>
      <color rgb="FF002060"/>
      <name val="Arial Narrow"/>
      <family val="2"/>
    </font>
    <font>
      <u val="double"/>
      <sz val="10"/>
      <color rgb="FF002060"/>
      <name val="Arial Narrow"/>
      <family val="2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4"/>
      <color rgb="FF002060"/>
      <name val="Bookman Old Style"/>
      <family val="1"/>
    </font>
    <font>
      <b/>
      <sz val="14"/>
      <color indexed="8"/>
      <name val="Bookman Old Style"/>
      <family val="1"/>
    </font>
    <font>
      <b/>
      <sz val="11"/>
      <color theme="1"/>
      <name val="Bookman Old Style"/>
      <family val="1"/>
    </font>
    <font>
      <sz val="12"/>
      <color indexed="8"/>
      <name val="Arial Narrow"/>
      <family val="2"/>
    </font>
    <font>
      <b/>
      <u val="double"/>
      <sz val="10.5"/>
      <color rgb="FF002060"/>
      <name val="Arial Narrow"/>
      <family val="2"/>
    </font>
    <font>
      <b/>
      <sz val="10"/>
      <color rgb="FF002060"/>
      <name val="Arial Black"/>
      <family val="2"/>
    </font>
    <font>
      <b/>
      <u val="double"/>
      <sz val="11"/>
      <color rgb="FF002060"/>
      <name val="Arial Black"/>
      <family val="2"/>
    </font>
    <font>
      <sz val="11"/>
      <color rgb="FF002060"/>
      <name val="Bookman Old Style"/>
      <family val="1"/>
    </font>
    <font>
      <sz val="9"/>
      <color rgb="FF002060"/>
      <name val="Bookman Old Style"/>
      <family val="1"/>
    </font>
    <font>
      <sz val="9"/>
      <color rgb="FF00206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2060"/>
      <name val="Bookman Old Style"/>
      <family val="1"/>
    </font>
    <font>
      <b/>
      <i/>
      <sz val="11"/>
      <color theme="1"/>
      <name val="Bookman Old Style"/>
      <family val="1"/>
    </font>
    <font>
      <b/>
      <sz val="11"/>
      <color rgb="FF002060"/>
      <name val="Bookman Old Style"/>
      <family val="1"/>
    </font>
    <font>
      <b/>
      <i/>
      <sz val="11"/>
      <color rgb="FF002060"/>
      <name val="Bookman Old Style"/>
      <family val="1"/>
    </font>
    <font>
      <sz val="10"/>
      <color rgb="FF002060"/>
      <name val="Bookman Old Style"/>
      <family val="1"/>
    </font>
    <font>
      <i/>
      <sz val="10"/>
      <color rgb="FF002060"/>
      <name val="Arial"/>
      <family val="2"/>
    </font>
    <font>
      <b/>
      <sz val="10"/>
      <color indexed="56"/>
      <name val="Times New Roman"/>
      <family val="1"/>
    </font>
    <font>
      <b/>
      <sz val="10"/>
      <color theme="1"/>
      <name val="Arial Narrow"/>
      <family val="2"/>
    </font>
    <font>
      <b/>
      <sz val="16"/>
      <color rgb="FF002060"/>
      <name val="Bookman Old Style"/>
      <family val="1"/>
    </font>
    <font>
      <b/>
      <sz val="16"/>
      <name val="Bookman Old Style"/>
      <family val="1"/>
    </font>
    <font>
      <b/>
      <sz val="13"/>
      <color indexed="8"/>
      <name val="Bookman Old Style"/>
      <family val="1"/>
    </font>
    <font>
      <i/>
      <sz val="14"/>
      <name val="Arial Narrow"/>
      <family val="2"/>
    </font>
    <font>
      <i/>
      <sz val="14"/>
      <color theme="1"/>
      <name val="Arial Narrow"/>
      <family val="2"/>
    </font>
    <font>
      <sz val="14"/>
      <name val="Bookman Old Style"/>
      <family val="1"/>
    </font>
    <font>
      <sz val="15"/>
      <color rgb="FF002060"/>
      <name val="Bookman Old Style"/>
      <family val="1"/>
    </font>
    <font>
      <b/>
      <u/>
      <sz val="15"/>
      <color rgb="FF002060"/>
      <name val="Bookman Old Style"/>
      <family val="1"/>
    </font>
    <font>
      <sz val="14"/>
      <color theme="3" tint="-0.499984740745262"/>
      <name val="Bookman Old Style"/>
      <family val="1"/>
    </font>
    <font>
      <sz val="14"/>
      <color theme="3" tint="-0.499984740745262"/>
      <name val="Century Schoolbook"/>
      <family val="1"/>
    </font>
    <font>
      <b/>
      <sz val="12"/>
      <color theme="3" tint="-0.249977111117893"/>
      <name val="Arial Narrow"/>
      <family val="2"/>
    </font>
    <font>
      <b/>
      <sz val="15"/>
      <color rgb="FF002060"/>
      <name val="Bookman Old Style"/>
      <family val="1"/>
    </font>
    <font>
      <b/>
      <i/>
      <sz val="14"/>
      <color theme="1"/>
      <name val="Arial"/>
      <family val="2"/>
    </font>
    <font>
      <b/>
      <sz val="14"/>
      <color theme="4" tint="-0.499984740745262"/>
      <name val="Wingdings"/>
      <charset val="2"/>
    </font>
    <font>
      <b/>
      <sz val="12"/>
      <color rgb="FF002060"/>
      <name val="Arial Narrow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4" tint="-0.499984740745262"/>
      <name val="Arial Narrow"/>
      <family val="2"/>
    </font>
    <font>
      <b/>
      <sz val="12"/>
      <color theme="7" tint="-0.499984740745262"/>
      <name val="Bookman Old Style"/>
      <family val="1"/>
    </font>
    <font>
      <sz val="11"/>
      <color indexed="8"/>
      <name val="Arial Narrow"/>
      <family val="2"/>
    </font>
    <font>
      <b/>
      <sz val="20"/>
      <color theme="10"/>
      <name val="Bookman Old Style"/>
      <family val="1"/>
    </font>
    <font>
      <b/>
      <sz val="20"/>
      <name val="Bookman Old Style"/>
      <family val="1"/>
    </font>
    <font>
      <sz val="12"/>
      <color rgb="FF002060"/>
      <name val="Arial Black"/>
      <family val="2"/>
    </font>
    <font>
      <b/>
      <sz val="11"/>
      <name val="Arial"/>
      <family val="2"/>
    </font>
    <font>
      <b/>
      <i/>
      <sz val="14"/>
      <name val="Arial Narrow"/>
      <family val="2"/>
    </font>
    <font>
      <b/>
      <i/>
      <sz val="14"/>
      <color theme="1"/>
      <name val="Arial Narrow"/>
      <family val="2"/>
    </font>
    <font>
      <b/>
      <i/>
      <sz val="14"/>
      <color rgb="FF002060"/>
      <name val="Arial Narrow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  <charset val="1"/>
    </font>
    <font>
      <sz val="9"/>
      <name val="Arial"/>
      <family val="2"/>
      <charset val="1"/>
    </font>
    <font>
      <b/>
      <u/>
      <sz val="14"/>
      <color indexed="62"/>
      <name val="Arial"/>
      <family val="2"/>
    </font>
    <font>
      <b/>
      <sz val="10"/>
      <color indexed="62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  <charset val="1"/>
    </font>
    <font>
      <b/>
      <i/>
      <sz val="9"/>
      <color theme="1"/>
      <name val="Arial"/>
      <family val="2"/>
      <charset val="1"/>
    </font>
    <font>
      <b/>
      <sz val="10"/>
      <color indexed="62"/>
      <name val="Arial"/>
      <family val="2"/>
      <charset val="1"/>
    </font>
    <font>
      <b/>
      <sz val="18"/>
      <color rgb="FF002060"/>
      <name val="Bookman Old Style"/>
      <family val="1"/>
    </font>
    <font>
      <sz val="12"/>
      <name val="Bookman Old Style"/>
      <family val="1"/>
    </font>
    <font>
      <sz val="8"/>
      <name val="Arial Narrow"/>
      <family val="2"/>
    </font>
    <font>
      <sz val="8"/>
      <name val="Arial"/>
      <family val="2"/>
    </font>
    <font>
      <sz val="10"/>
      <color rgb="FF002060"/>
      <name val="Arial Black"/>
      <family val="2"/>
    </font>
    <font>
      <sz val="16"/>
      <color rgb="FF002060"/>
      <name val="Times New Roman"/>
      <family val="1"/>
    </font>
    <font>
      <b/>
      <i/>
      <sz val="16"/>
      <color rgb="FF002060"/>
      <name val="Times New Roman"/>
      <family val="1"/>
    </font>
    <font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sz val="14"/>
      <color rgb="FF002060"/>
      <name val="Arial"/>
      <family val="2"/>
    </font>
    <font>
      <sz val="14"/>
      <color rgb="FF002060"/>
      <name val="Arial Narrow"/>
      <family val="2"/>
    </font>
    <font>
      <sz val="9"/>
      <color rgb="FF002060"/>
      <name val="Arial"/>
      <family val="2"/>
      <charset val="1"/>
    </font>
    <font>
      <b/>
      <sz val="9"/>
      <color rgb="FF002060"/>
      <name val="Arial"/>
      <family val="2"/>
    </font>
    <font>
      <sz val="14"/>
      <color rgb="FF002060"/>
      <name val="Century Schoolbook"/>
      <family val="1"/>
    </font>
    <font>
      <sz val="9"/>
      <color rgb="FF002060"/>
      <name val="Arial Narrow"/>
      <family val="2"/>
    </font>
    <font>
      <sz val="8"/>
      <color rgb="FF002060"/>
      <name val="Arial Narrow"/>
      <family val="2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i/>
      <sz val="14"/>
      <color rgb="FF002060"/>
      <name val="Times New Roman"/>
      <family val="1"/>
    </font>
    <font>
      <b/>
      <u/>
      <sz val="10"/>
      <color indexed="8"/>
      <name val="Arial"/>
      <family val="2"/>
    </font>
    <font>
      <b/>
      <sz val="8"/>
      <color theme="1"/>
      <name val="Arial Narrow"/>
      <family val="2"/>
    </font>
    <font>
      <sz val="7"/>
      <color indexed="8"/>
      <name val="Times New Roman"/>
      <family val="1"/>
    </font>
    <font>
      <b/>
      <sz val="9"/>
      <color theme="3"/>
      <name val="Arial Narrow"/>
      <family val="2"/>
    </font>
    <font>
      <b/>
      <sz val="9"/>
      <color indexed="56"/>
      <name val="Times New Roman"/>
      <family val="1"/>
    </font>
    <font>
      <b/>
      <sz val="9"/>
      <color theme="1"/>
      <name val="Arial Narrow"/>
      <family val="2"/>
    </font>
    <font>
      <sz val="9"/>
      <color rgb="FF002060"/>
      <name val="Arial Black"/>
      <family val="2"/>
    </font>
    <font>
      <u/>
      <sz val="8"/>
      <color rgb="FF002060"/>
      <name val="Arial Narrow"/>
      <family val="2"/>
    </font>
    <font>
      <b/>
      <sz val="11"/>
      <color theme="0"/>
      <name val="Arial"/>
      <family val="2"/>
    </font>
    <font>
      <b/>
      <sz val="10"/>
      <name val="Wingdings"/>
      <charset val="2"/>
    </font>
    <font>
      <sz val="10"/>
      <name val="Arial Black"/>
      <family val="2"/>
    </font>
    <font>
      <b/>
      <sz val="10"/>
      <name val="Arial Black"/>
      <family val="2"/>
    </font>
    <font>
      <b/>
      <sz val="12"/>
      <color rgb="FF002060"/>
      <name val="Arial"/>
      <family val="2"/>
    </font>
    <font>
      <sz val="16"/>
      <color rgb="FF0070C0"/>
      <name val="Arial Black"/>
      <family val="2"/>
    </font>
    <font>
      <sz val="10"/>
      <color theme="1"/>
      <name val="Arial Black"/>
      <family val="2"/>
    </font>
    <font>
      <sz val="12"/>
      <color rgb="FF000000"/>
      <name val="Times New Roman"/>
      <family val="1"/>
    </font>
    <font>
      <sz val="10"/>
      <color theme="1"/>
      <name val="Bookman Old Style"/>
      <family val="1"/>
    </font>
    <font>
      <b/>
      <u/>
      <sz val="14"/>
      <color indexed="18"/>
      <name val="Bookman Old Style"/>
      <family val="1"/>
    </font>
    <font>
      <i/>
      <sz val="13"/>
      <color rgb="FF002060"/>
      <name val="Bookman Old Style"/>
      <family val="1"/>
    </font>
    <font>
      <b/>
      <i/>
      <sz val="13"/>
      <color rgb="FF002060"/>
      <name val="Bookman Old Style"/>
      <family val="1"/>
    </font>
    <font>
      <sz val="12"/>
      <color rgb="FF002060"/>
      <name val="Times New Roman"/>
      <family val="1"/>
    </font>
    <font>
      <u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i/>
      <vertAlign val="superscript"/>
      <sz val="12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3.5"/>
      <color rgb="FF000080"/>
      <name val="Times New Roman"/>
      <family val="1"/>
    </font>
    <font>
      <b/>
      <i/>
      <vertAlign val="superscript"/>
      <sz val="13.5"/>
      <color rgb="FF000080"/>
      <name val="Times New Roman"/>
      <family val="1"/>
    </font>
    <font>
      <b/>
      <sz val="13.5"/>
      <color rgb="FF000080"/>
      <name val="Serif"/>
    </font>
    <font>
      <b/>
      <sz val="14"/>
      <color rgb="FF000080"/>
      <name val="Times New Roman"/>
      <family val="1"/>
    </font>
    <font>
      <b/>
      <i/>
      <sz val="14"/>
      <color rgb="FF002060"/>
      <name val="Bookman Old Style"/>
      <family val="1"/>
    </font>
    <font>
      <i/>
      <sz val="14"/>
      <color rgb="FF002060"/>
      <name val="Bookman Old Style"/>
      <family val="1"/>
    </font>
    <font>
      <i/>
      <u/>
      <sz val="14"/>
      <color rgb="FF002060"/>
      <name val="Bookman Old Style"/>
      <family val="1"/>
    </font>
    <font>
      <sz val="14"/>
      <color rgb="FF002060"/>
      <name val="Arial Black"/>
      <family val="2"/>
    </font>
    <font>
      <i/>
      <u/>
      <sz val="16"/>
      <color rgb="FF002060"/>
      <name val="Bookman Old Style"/>
      <family val="1"/>
    </font>
    <font>
      <i/>
      <u/>
      <sz val="16"/>
      <color rgb="FF002060"/>
      <name val="Arial Narrow"/>
      <family val="2"/>
    </font>
    <font>
      <b/>
      <u val="double"/>
      <sz val="14"/>
      <color rgb="FF002060"/>
      <name val="Arial Black"/>
      <family val="2"/>
    </font>
    <font>
      <u val="double"/>
      <sz val="14"/>
      <color rgb="FF002060"/>
      <name val="Arial Black"/>
      <family val="2"/>
    </font>
    <font>
      <u val="double"/>
      <sz val="12"/>
      <color rgb="FF002060"/>
      <name val="Arial Narrow"/>
      <family val="2"/>
    </font>
    <font>
      <sz val="10"/>
      <color rgb="FF000000"/>
      <name val="Arial"/>
      <family val="2"/>
    </font>
    <font>
      <sz val="14"/>
      <color rgb="FF002060"/>
      <name val="Wingdings"/>
      <charset val="2"/>
    </font>
    <font>
      <sz val="11"/>
      <name val="Arial Black"/>
      <family val="2"/>
    </font>
    <font>
      <b/>
      <sz val="11"/>
      <color rgb="FF002060"/>
      <name val="Arial"/>
      <family val="2"/>
    </font>
    <font>
      <b/>
      <i/>
      <sz val="12"/>
      <color rgb="FF002060"/>
      <name val="Arial Narrow"/>
      <family val="2"/>
    </font>
    <font>
      <i/>
      <sz val="12"/>
      <color rgb="FF002060"/>
      <name val="Arial Narrow"/>
      <family val="2"/>
    </font>
    <font>
      <b/>
      <sz val="9"/>
      <color rgb="FF002060"/>
      <name val="Arial Narrow"/>
      <family val="2"/>
    </font>
    <font>
      <b/>
      <sz val="10"/>
      <color rgb="FF000000"/>
      <name val="Arial"/>
      <family val="2"/>
    </font>
    <font>
      <b/>
      <u/>
      <sz val="14"/>
      <color rgb="FF0000FF"/>
      <name val="Bookman Old Style"/>
      <family val="1"/>
    </font>
    <font>
      <b/>
      <sz val="14"/>
      <color rgb="FF244062"/>
      <name val="Bookman Old Style"/>
      <family val="1"/>
    </font>
    <font>
      <b/>
      <sz val="13"/>
      <color rgb="FF000000"/>
      <name val="Arial Black"/>
      <family val="2"/>
    </font>
    <font>
      <b/>
      <sz val="14"/>
      <color rgb="FF000000"/>
      <name val="Arial"/>
      <family val="2"/>
    </font>
    <font>
      <sz val="10"/>
      <color rgb="FF16365C"/>
      <name val="Arial"/>
      <family val="2"/>
    </font>
    <font>
      <sz val="8"/>
      <color rgb="FF000080"/>
      <name val="Arial"/>
      <family val="2"/>
    </font>
    <font>
      <sz val="10"/>
      <color rgb="FF000080"/>
      <name val="Arial"/>
      <family val="2"/>
    </font>
    <font>
      <sz val="12"/>
      <color rgb="FF16365C"/>
      <name val="Arial Black"/>
      <family val="2"/>
    </font>
    <font>
      <b/>
      <sz val="10"/>
      <color rgb="FF16365C"/>
      <name val="Arial"/>
      <family val="2"/>
    </font>
    <font>
      <b/>
      <sz val="12"/>
      <color rgb="FF16365C"/>
      <name val="Arial Black"/>
      <family val="2"/>
    </font>
    <font>
      <sz val="10"/>
      <color rgb="FFFFFFFF"/>
      <name val="Arial"/>
      <family val="2"/>
    </font>
    <font>
      <b/>
      <u val="double"/>
      <sz val="14"/>
      <color rgb="FF000000"/>
      <name val="Arial Black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z val="10"/>
      <color rgb="FF000000"/>
      <name val="Arial Narrow"/>
      <family val="2"/>
    </font>
    <font>
      <b/>
      <sz val="13"/>
      <color rgb="FF002060"/>
      <name val="Bookman Old Style"/>
      <family val="1"/>
    </font>
    <font>
      <sz val="13"/>
      <color rgb="FF002060"/>
      <name val="Arial Narrow"/>
      <family val="2"/>
    </font>
    <font>
      <b/>
      <sz val="11"/>
      <color rgb="FFFF0000"/>
      <name val="Bookman Old Style"/>
      <family val="1"/>
    </font>
    <font>
      <sz val="11"/>
      <color rgb="FFFF0000"/>
      <name val="Bookman Old Style"/>
      <family val="1"/>
    </font>
    <font>
      <sz val="7"/>
      <color rgb="FFFF0000"/>
      <name val="Times New Roman"/>
      <family val="1"/>
    </font>
    <font>
      <sz val="7"/>
      <color rgb="FF002060"/>
      <name val="Times New Roman"/>
      <family val="1"/>
    </font>
    <font>
      <b/>
      <sz val="12"/>
      <color rgb="FF002060"/>
      <name val="Wingdings"/>
      <charset val="2"/>
    </font>
    <font>
      <sz val="9"/>
      <color theme="0"/>
      <name val="Arial"/>
      <family val="2"/>
    </font>
    <font>
      <sz val="10"/>
      <color theme="1"/>
      <name val="Times New Roman"/>
      <family val="1"/>
    </font>
    <font>
      <sz val="11"/>
      <color rgb="FF002060"/>
      <name val="Wingdings"/>
      <charset val="2"/>
    </font>
    <font>
      <sz val="12"/>
      <color theme="3" tint="-0.249977111117893"/>
      <name val="Arial Narrow"/>
      <family val="2"/>
    </font>
    <font>
      <sz val="12"/>
      <name val="Arial"/>
      <family val="2"/>
      <charset val="1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11.5"/>
      <color rgb="FF002060"/>
      <name val="Arial"/>
      <family val="2"/>
    </font>
    <font>
      <sz val="11.5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C0C0C0"/>
      </patternFill>
    </fill>
    <fill>
      <patternFill patternType="solid">
        <fgColor rgb="FFDCE6F1"/>
        <bgColor rgb="FF000000"/>
      </patternFill>
    </fill>
    <fill>
      <patternFill patternType="solid">
        <fgColor rgb="FFFFFFFF"/>
        <bgColor rgb="FFC0C0C0"/>
      </patternFill>
    </fill>
    <fill>
      <patternFill patternType="solid">
        <fgColor rgb="FFFFFF00"/>
        <bgColor rgb="FFFFFFFF"/>
      </patternFill>
    </fill>
  </fills>
  <borders count="2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 style="hair">
        <color indexed="8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theme="4"/>
      </left>
      <right style="slantDashDot">
        <color theme="4"/>
      </right>
      <top style="slantDashDot">
        <color theme="4"/>
      </top>
      <bottom style="slantDashDot">
        <color theme="4"/>
      </bottom>
      <diagonal/>
    </border>
    <border>
      <left style="slantDashDot">
        <color theme="4"/>
      </left>
      <right/>
      <top style="slantDashDot">
        <color theme="4"/>
      </top>
      <bottom style="slantDashDot">
        <color theme="4"/>
      </bottom>
      <diagonal/>
    </border>
    <border>
      <left/>
      <right/>
      <top style="slantDashDot">
        <color theme="4"/>
      </top>
      <bottom style="slantDashDot">
        <color theme="4"/>
      </bottom>
      <diagonal/>
    </border>
    <border>
      <left/>
      <right style="slantDashDot">
        <color theme="4"/>
      </right>
      <top style="slantDashDot">
        <color theme="4"/>
      </top>
      <bottom style="slantDashDot">
        <color theme="4"/>
      </bottom>
      <diagonal/>
    </border>
    <border>
      <left style="slantDashDot">
        <color theme="3"/>
      </left>
      <right/>
      <top style="slantDashDot">
        <color theme="3"/>
      </top>
      <bottom style="slantDashDot">
        <color theme="3"/>
      </bottom>
      <diagonal/>
    </border>
    <border>
      <left/>
      <right/>
      <top style="slantDashDot">
        <color theme="3"/>
      </top>
      <bottom style="slantDashDot">
        <color theme="3"/>
      </bottom>
      <diagonal/>
    </border>
    <border>
      <left/>
      <right style="slantDashDot">
        <color theme="3"/>
      </right>
      <top style="slantDashDot">
        <color theme="3"/>
      </top>
      <bottom style="slantDashDot">
        <color theme="3"/>
      </bottom>
      <diagonal/>
    </border>
    <border>
      <left style="slantDashDot">
        <color theme="4"/>
      </left>
      <right style="slantDashDot">
        <color theme="4"/>
      </right>
      <top style="slantDashDot">
        <color theme="4"/>
      </top>
      <bottom/>
      <diagonal/>
    </border>
    <border>
      <left style="slantDashDot">
        <color theme="4"/>
      </left>
      <right/>
      <top style="slantDashDot">
        <color theme="4"/>
      </top>
      <bottom/>
      <diagonal/>
    </border>
    <border>
      <left/>
      <right/>
      <top style="slantDashDot">
        <color theme="4"/>
      </top>
      <bottom/>
      <diagonal/>
    </border>
    <border>
      <left/>
      <right style="slantDashDot">
        <color theme="4"/>
      </right>
      <top style="slantDashDot">
        <color theme="4"/>
      </top>
      <bottom/>
      <diagonal/>
    </border>
    <border>
      <left style="slantDashDot">
        <color theme="4"/>
      </left>
      <right/>
      <top/>
      <bottom/>
      <diagonal/>
    </border>
    <border>
      <left/>
      <right style="slantDashDot">
        <color theme="4"/>
      </right>
      <top/>
      <bottom/>
      <diagonal/>
    </border>
    <border>
      <left style="slantDashDot">
        <color theme="4"/>
      </left>
      <right/>
      <top/>
      <bottom style="slantDashDot">
        <color theme="4"/>
      </bottom>
      <diagonal/>
    </border>
    <border>
      <left/>
      <right/>
      <top/>
      <bottom style="slantDashDot">
        <color theme="4"/>
      </bottom>
      <diagonal/>
    </border>
    <border>
      <left/>
      <right style="slantDashDot">
        <color theme="4"/>
      </right>
      <top/>
      <bottom style="slantDashDot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slantDashDot">
        <color theme="4"/>
      </left>
      <right style="slantDashDot">
        <color theme="4"/>
      </right>
      <top/>
      <bottom style="slantDashDot">
        <color theme="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slantDashDot">
        <color rgb="FF0070C0"/>
      </left>
      <right style="slantDashDot">
        <color rgb="FF0070C0"/>
      </right>
      <top style="hair">
        <color auto="1"/>
      </top>
      <bottom style="slantDashDot">
        <color rgb="FF0070C0"/>
      </bottom>
      <diagonal/>
    </border>
    <border>
      <left/>
      <right/>
      <top style="hair">
        <color auto="1"/>
      </top>
      <bottom/>
      <diagonal/>
    </border>
    <border>
      <left style="slantDashDot">
        <color theme="4"/>
      </left>
      <right style="hair">
        <color auto="1"/>
      </right>
      <top style="hair">
        <color auto="1"/>
      </top>
      <bottom style="slantDashDot">
        <color theme="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slantDashDot">
        <color theme="4"/>
      </left>
      <right style="slantDashDot">
        <color theme="4"/>
      </right>
      <top style="hair">
        <color auto="1"/>
      </top>
      <bottom style="slantDashDot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 style="dotted">
        <color theme="3"/>
      </right>
      <top/>
      <bottom/>
      <diagonal/>
    </border>
    <border>
      <left style="dotted">
        <color theme="3"/>
      </left>
      <right style="dotted">
        <color theme="3"/>
      </right>
      <top style="dotted">
        <color theme="3"/>
      </top>
      <bottom style="dotted">
        <color theme="3"/>
      </bottom>
      <diagonal/>
    </border>
    <border>
      <left style="dotted">
        <color theme="3"/>
      </left>
      <right/>
      <top/>
      <bottom/>
      <diagonal/>
    </border>
    <border>
      <left style="thin">
        <color indexed="64"/>
      </left>
      <right style="hair">
        <color rgb="FF002060"/>
      </right>
      <top style="hair">
        <color indexed="64"/>
      </top>
      <bottom style="hair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indexed="64"/>
      </top>
      <bottom style="hair">
        <color indexed="64"/>
      </bottom>
      <diagonal/>
    </border>
    <border>
      <left style="hair">
        <color rgb="FF00206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rgb="FF002060"/>
      </left>
      <right/>
      <top style="thin">
        <color indexed="64"/>
      </top>
      <bottom style="hair">
        <color indexed="8"/>
      </bottom>
      <diagonal/>
    </border>
    <border>
      <left style="hair">
        <color rgb="FF002060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hair">
        <color rgb="FF002060"/>
      </bottom>
      <diagonal/>
    </border>
    <border>
      <left/>
      <right style="hair">
        <color indexed="64"/>
      </right>
      <top style="thin">
        <color indexed="64"/>
      </top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dashDotDot">
        <color theme="4"/>
      </left>
      <right style="dashDotDot">
        <color theme="4"/>
      </right>
      <top style="dashDotDot">
        <color theme="4"/>
      </top>
      <bottom style="dashDotDot">
        <color theme="4"/>
      </bottom>
      <diagonal/>
    </border>
    <border>
      <left style="mediumDashDotDot">
        <color theme="4"/>
      </left>
      <right style="mediumDashDotDot">
        <color theme="4"/>
      </right>
      <top style="mediumDashDotDot">
        <color theme="4"/>
      </top>
      <bottom style="mediumDashDotDot">
        <color theme="4"/>
      </bottom>
      <diagonal/>
    </border>
    <border>
      <left style="hair">
        <color rgb="FF002060"/>
      </left>
      <right/>
      <top/>
      <bottom/>
      <diagonal/>
    </border>
    <border>
      <left style="hair">
        <color theme="3"/>
      </left>
      <right style="hair">
        <color indexed="8"/>
      </right>
      <top style="hair">
        <color theme="3"/>
      </top>
      <bottom/>
      <diagonal/>
    </border>
    <border>
      <left style="hair">
        <color indexed="8"/>
      </left>
      <right/>
      <top/>
      <bottom/>
      <diagonal/>
    </border>
    <border>
      <left style="hair">
        <color rgb="FF002060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rgb="FF002060"/>
      </top>
      <bottom style="thin">
        <color indexed="64"/>
      </bottom>
      <diagonal/>
    </border>
    <border>
      <left style="hair">
        <color theme="3"/>
      </left>
      <right style="hair">
        <color indexed="8"/>
      </right>
      <top style="hair">
        <color theme="3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3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hair">
        <color indexed="8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rgb="FF0070C0"/>
      </left>
      <right/>
      <top style="dashDotDot">
        <color rgb="FF0070C0"/>
      </top>
      <bottom style="dashDotDot">
        <color rgb="FF0070C0"/>
      </bottom>
      <diagonal/>
    </border>
    <border>
      <left/>
      <right/>
      <top style="dashDotDot">
        <color rgb="FF0070C0"/>
      </top>
      <bottom style="dashDotDot">
        <color rgb="FF0070C0"/>
      </bottom>
      <diagonal/>
    </border>
    <border>
      <left/>
      <right style="dashDotDot">
        <color rgb="FF0070C0"/>
      </right>
      <top style="dashDotDot">
        <color rgb="FF0070C0"/>
      </top>
      <bottom style="dashDotDot">
        <color rgb="FF0070C0"/>
      </bottom>
      <diagonal/>
    </border>
    <border>
      <left style="hair">
        <color rgb="FF002060"/>
      </left>
      <right/>
      <top style="thin">
        <color indexed="64"/>
      </top>
      <bottom/>
      <diagonal/>
    </border>
    <border>
      <left style="hair">
        <color rgb="FF002060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slantDashDot">
        <color rgb="FF4F81BD"/>
      </right>
      <top style="thin">
        <color indexed="64"/>
      </top>
      <bottom style="thin">
        <color indexed="64"/>
      </bottom>
      <diagonal/>
    </border>
    <border>
      <left style="slantDashDot">
        <color rgb="FF4F81BD"/>
      </left>
      <right style="slantDashDot">
        <color rgb="FF4F81BD"/>
      </right>
      <top/>
      <bottom/>
      <diagonal/>
    </border>
    <border>
      <left style="slantDashDot">
        <color rgb="FF4F81BD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/>
      <bottom/>
      <diagonal/>
    </border>
    <border>
      <left/>
      <right style="double">
        <color rgb="FF403151"/>
      </right>
      <top style="thin">
        <color indexed="64"/>
      </top>
      <bottom/>
      <diagonal/>
    </border>
    <border>
      <left style="hair">
        <color rgb="FF403151"/>
      </left>
      <right style="hair">
        <color rgb="FF403151"/>
      </right>
      <top style="hair">
        <color rgb="FF403151"/>
      </top>
      <bottom style="hair">
        <color rgb="FF403151"/>
      </bottom>
      <diagonal/>
    </border>
    <border>
      <left style="hair">
        <color rgb="FF403151"/>
      </left>
      <right/>
      <top style="hair">
        <color rgb="FF403151"/>
      </top>
      <bottom style="hair">
        <color rgb="FF403151"/>
      </bottom>
      <diagonal/>
    </border>
    <border>
      <left/>
      <right/>
      <top style="hair">
        <color rgb="FF403151"/>
      </top>
      <bottom style="hair">
        <color rgb="FF403151"/>
      </bottom>
      <diagonal/>
    </border>
    <border>
      <left/>
      <right style="hair">
        <color rgb="FF403151"/>
      </right>
      <top style="hair">
        <color rgb="FF403151"/>
      </top>
      <bottom style="hair">
        <color rgb="FF403151"/>
      </bottom>
      <diagonal/>
    </border>
    <border>
      <left style="hair">
        <color rgb="FF403151"/>
      </left>
      <right style="hair">
        <color rgb="FF403151"/>
      </right>
      <top style="hair">
        <color rgb="FF40315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403151"/>
      </right>
      <top style="thin">
        <color indexed="64"/>
      </top>
      <bottom style="hair">
        <color rgb="FF403151"/>
      </bottom>
      <diagonal/>
    </border>
    <border>
      <left style="hair">
        <color rgb="FF403151"/>
      </left>
      <right style="hair">
        <color rgb="FF403151"/>
      </right>
      <top style="thin">
        <color indexed="64"/>
      </top>
      <bottom style="hair">
        <color rgb="FF403151"/>
      </bottom>
      <diagonal/>
    </border>
    <border>
      <left style="hair">
        <color rgb="FF403151"/>
      </left>
      <right style="thin">
        <color indexed="64"/>
      </right>
      <top style="thin">
        <color indexed="64"/>
      </top>
      <bottom style="hair">
        <color rgb="FF403151"/>
      </bottom>
      <diagonal/>
    </border>
    <border>
      <left style="thin">
        <color indexed="64"/>
      </left>
      <right style="hair">
        <color rgb="FF403151"/>
      </right>
      <top style="hair">
        <color rgb="FF403151"/>
      </top>
      <bottom style="hair">
        <color rgb="FF403151"/>
      </bottom>
      <diagonal/>
    </border>
    <border>
      <left style="hair">
        <color rgb="FF403151"/>
      </left>
      <right style="thin">
        <color indexed="64"/>
      </right>
      <top style="hair">
        <color rgb="FF403151"/>
      </top>
      <bottom style="hair">
        <color rgb="FF403151"/>
      </bottom>
      <diagonal/>
    </border>
    <border>
      <left style="thin">
        <color indexed="64"/>
      </left>
      <right style="hair">
        <color rgb="FF403151"/>
      </right>
      <top style="hair">
        <color rgb="FF403151"/>
      </top>
      <bottom style="thin">
        <color indexed="64"/>
      </bottom>
      <diagonal/>
    </border>
    <border>
      <left style="hair">
        <color rgb="FF403151"/>
      </left>
      <right style="thin">
        <color indexed="64"/>
      </right>
      <top style="hair">
        <color rgb="FF403151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indexed="64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indexed="64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thin">
        <color indexed="64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thin">
        <color indexed="64"/>
      </bottom>
      <diagonal/>
    </border>
    <border>
      <left style="hair">
        <color rgb="FF002060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slantDashDot">
        <color theme="4"/>
      </left>
      <right/>
      <top style="thin">
        <color indexed="64"/>
      </top>
      <bottom style="slantDashDot">
        <color theme="4"/>
      </bottom>
      <diagonal/>
    </border>
    <border>
      <left/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slantDashDot">
        <color theme="4"/>
      </top>
      <bottom style="slantDashDot">
        <color theme="4"/>
      </bottom>
      <diagonal/>
    </border>
    <border>
      <left style="slantDashDot">
        <color theme="4"/>
      </left>
      <right/>
      <top style="slantDashDot">
        <color theme="4"/>
      </top>
      <bottom style="thin">
        <color indexed="64"/>
      </bottom>
      <diagonal/>
    </border>
    <border>
      <left/>
      <right/>
      <top style="slantDashDot">
        <color theme="4"/>
      </top>
      <bottom style="thin">
        <color indexed="64"/>
      </bottom>
      <diagonal/>
    </border>
    <border>
      <left/>
      <right style="slantDashDot">
        <color theme="4"/>
      </right>
      <top style="slantDashDot">
        <color theme="4"/>
      </top>
      <bottom style="thin">
        <color indexed="64"/>
      </bottom>
      <diagonal/>
    </border>
    <border>
      <left style="slantDashDot">
        <color theme="4"/>
      </left>
      <right style="slantDashDot">
        <color theme="4"/>
      </right>
      <top style="slantDashDot">
        <color theme="4"/>
      </top>
      <bottom style="thin">
        <color indexed="64"/>
      </bottom>
      <diagonal/>
    </border>
    <border>
      <left/>
      <right style="thin">
        <color indexed="64"/>
      </right>
      <top style="slantDashDot">
        <color theme="4"/>
      </top>
      <bottom style="thin">
        <color indexed="64"/>
      </bottom>
      <diagonal/>
    </border>
    <border>
      <left/>
      <right style="slantDashDot">
        <color theme="4"/>
      </right>
      <top style="thin">
        <color indexed="64"/>
      </top>
      <bottom style="slantDashDot">
        <color theme="4"/>
      </bottom>
      <diagonal/>
    </border>
    <border>
      <left style="dotted">
        <color theme="4"/>
      </left>
      <right/>
      <top style="thin">
        <color indexed="64"/>
      </top>
      <bottom/>
      <diagonal/>
    </border>
    <border>
      <left style="slantDashDot">
        <color theme="3"/>
      </left>
      <right/>
      <top style="thin">
        <color indexed="64"/>
      </top>
      <bottom style="slantDashDot">
        <color theme="3"/>
      </bottom>
      <diagonal/>
    </border>
    <border>
      <left/>
      <right/>
      <top style="thin">
        <color indexed="64"/>
      </top>
      <bottom style="slantDashDot">
        <color theme="3"/>
      </bottom>
      <diagonal/>
    </border>
    <border>
      <left/>
      <right style="slantDashDot">
        <color theme="3"/>
      </right>
      <top style="thin">
        <color indexed="64"/>
      </top>
      <bottom style="slantDashDot">
        <color theme="3"/>
      </bottom>
      <diagonal/>
    </border>
    <border>
      <left style="slantDashDot">
        <color theme="3"/>
      </left>
      <right/>
      <top style="slantDashDot">
        <color theme="3"/>
      </top>
      <bottom style="thin">
        <color indexed="64"/>
      </bottom>
      <diagonal/>
    </border>
    <border>
      <left/>
      <right/>
      <top style="slantDashDot">
        <color theme="3"/>
      </top>
      <bottom style="thin">
        <color indexed="64"/>
      </bottom>
      <diagonal/>
    </border>
    <border>
      <left/>
      <right style="slantDashDot">
        <color theme="3"/>
      </right>
      <top style="slantDashDot">
        <color theme="3"/>
      </top>
      <bottom style="thin">
        <color indexed="64"/>
      </bottom>
      <diagonal/>
    </border>
    <border>
      <left style="slantDashDot">
        <color theme="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 style="thin">
        <color indexed="64"/>
      </right>
      <top style="dashDotDot">
        <color rgb="FF0070C0"/>
      </top>
      <bottom style="dashDotDot">
        <color rgb="FF0070C0"/>
      </bottom>
      <diagonal/>
    </border>
    <border>
      <left style="dashDotDot">
        <color theme="4"/>
      </left>
      <right style="dashDotDot">
        <color theme="4"/>
      </right>
      <top style="dashDotDot">
        <color theme="4"/>
      </top>
      <bottom style="thin">
        <color indexed="64"/>
      </bottom>
      <diagonal/>
    </border>
    <border>
      <left style="mediumDashDotDot">
        <color theme="4"/>
      </left>
      <right style="mediumDashDotDot">
        <color theme="4"/>
      </right>
      <top style="mediumDashDotDot">
        <color theme="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8"/>
      </right>
      <top/>
      <bottom style="hair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 style="hair">
        <color indexed="8"/>
      </right>
      <top style="hair">
        <color indexed="63"/>
      </top>
      <bottom/>
      <diagonal/>
    </border>
    <border>
      <left style="hair">
        <color rgb="FF002060"/>
      </left>
      <right style="hair">
        <color rgb="FF002060"/>
      </right>
      <top style="hair">
        <color indexed="64"/>
      </top>
      <bottom style="hair">
        <color indexed="64"/>
      </bottom>
      <diagonal/>
    </border>
    <border>
      <left style="hair">
        <color rgb="FF00206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hair">
        <color rgb="FF002060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9" fillId="0" borderId="0" applyNumberFormat="0" applyFill="0" applyBorder="0" applyAlignment="0" applyProtection="0"/>
    <xf numFmtId="0" fontId="11" fillId="0" borderId="0"/>
    <xf numFmtId="0" fontId="45" fillId="0" borderId="0"/>
    <xf numFmtId="164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0" fillId="0" borderId="0"/>
    <xf numFmtId="0" fontId="57" fillId="0" borderId="0" applyNumberFormat="0" applyFill="0" applyBorder="0" applyAlignment="0" applyProtection="0">
      <alignment vertical="top"/>
      <protection locked="0"/>
    </xf>
    <xf numFmtId="44" fontId="61" fillId="0" borderId="0" applyFont="0" applyFill="0" applyBorder="0" applyAlignment="0" applyProtection="0"/>
    <xf numFmtId="0" fontId="62" fillId="0" borderId="0"/>
    <xf numFmtId="43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1" fillId="0" borderId="0"/>
    <xf numFmtId="0" fontId="70" fillId="0" borderId="0" applyNumberFormat="0" applyFill="0" applyBorder="0" applyAlignment="0" applyProtection="0"/>
    <xf numFmtId="168" fontId="71" fillId="0" borderId="0" applyFill="0" applyBorder="0" applyAlignment="0" applyProtection="0"/>
    <xf numFmtId="44" fontId="45" fillId="0" borderId="0" applyFont="0" applyFill="0" applyBorder="0" applyAlignment="0" applyProtection="0"/>
    <xf numFmtId="168" fontId="71" fillId="0" borderId="0" applyFill="0" applyBorder="0" applyAlignment="0" applyProtection="0"/>
    <xf numFmtId="0" fontId="45" fillId="0" borderId="0"/>
    <xf numFmtId="0" fontId="45" fillId="0" borderId="0"/>
    <xf numFmtId="43" fontId="61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62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45" fillId="0" borderId="0" applyFont="0" applyFill="0" applyBorder="0" applyAlignment="0" applyProtection="0"/>
    <xf numFmtId="172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139" fillId="0" borderId="0">
      <alignment vertical="top"/>
    </xf>
    <xf numFmtId="171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1" fillId="0" borderId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086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21" fillId="2" borderId="2" xfId="0" applyFont="1" applyFill="1" applyBorder="1" applyAlignment="1">
      <alignment horizontal="left" vertical="center"/>
    </xf>
    <xf numFmtId="0" fontId="23" fillId="0" borderId="0" xfId="6" applyFont="1" applyAlignment="1">
      <alignment horizontal="right"/>
    </xf>
    <xf numFmtId="0" fontId="24" fillId="0" borderId="0" xfId="6" applyFont="1"/>
    <xf numFmtId="0" fontId="36" fillId="0" borderId="0" xfId="6" applyFont="1"/>
    <xf numFmtId="0" fontId="59" fillId="2" borderId="0" xfId="0" applyFont="1" applyFill="1" applyBorder="1" applyAlignment="1">
      <alignment vertical="top"/>
    </xf>
    <xf numFmtId="0" fontId="45" fillId="0" borderId="0" xfId="3" applyBorder="1" applyProtection="1">
      <protection locked="0"/>
    </xf>
    <xf numFmtId="0" fontId="45" fillId="0" borderId="0" xfId="3" applyFont="1"/>
    <xf numFmtId="0" fontId="45" fillId="0" borderId="0" xfId="3" applyBorder="1"/>
    <xf numFmtId="0" fontId="45" fillId="0" borderId="0" xfId="3"/>
    <xf numFmtId="0" fontId="62" fillId="0" borderId="4" xfId="9" applyFont="1" applyBorder="1" applyAlignment="1" applyProtection="1"/>
    <xf numFmtId="0" fontId="62" fillId="0" borderId="9" xfId="9" applyFont="1" applyBorder="1" applyAlignment="1" applyProtection="1"/>
    <xf numFmtId="0" fontId="62" fillId="0" borderId="0" xfId="9" applyFont="1" applyBorder="1" applyAlignment="1" applyProtection="1"/>
    <xf numFmtId="0" fontId="45" fillId="0" borderId="0" xfId="3" applyBorder="1" applyProtection="1"/>
    <xf numFmtId="0" fontId="45" fillId="5" borderId="20" xfId="3" applyFill="1" applyBorder="1" applyAlignment="1" applyProtection="1">
      <alignment horizontal="center"/>
    </xf>
    <xf numFmtId="0" fontId="45" fillId="7" borderId="0" xfId="3" applyFill="1" applyBorder="1" applyAlignment="1" applyProtection="1">
      <alignment horizontal="center"/>
    </xf>
    <xf numFmtId="0" fontId="45" fillId="0" borderId="0" xfId="3" applyBorder="1" applyAlignment="1" applyProtection="1">
      <alignment horizontal="center"/>
    </xf>
    <xf numFmtId="0" fontId="90" fillId="0" borderId="0" xfId="9" applyFont="1" applyFill="1" applyBorder="1" applyAlignment="1" applyProtection="1">
      <alignment horizontal="left" vertical="center"/>
      <protection hidden="1"/>
    </xf>
    <xf numFmtId="0" fontId="62" fillId="0" borderId="6" xfId="9" applyFont="1" applyBorder="1" applyAlignment="1" applyProtection="1"/>
    <xf numFmtId="0" fontId="45" fillId="7" borderId="0" xfId="9" applyFont="1" applyFill="1" applyBorder="1" applyAlignment="1" applyProtection="1">
      <alignment vertical="top" wrapText="1"/>
      <protection hidden="1"/>
    </xf>
    <xf numFmtId="49" fontId="108" fillId="0" borderId="0" xfId="9" applyNumberFormat="1" applyFont="1" applyBorder="1" applyAlignment="1" applyProtection="1">
      <alignment horizontal="right" vertical="center"/>
      <protection hidden="1"/>
    </xf>
    <xf numFmtId="0" fontId="93" fillId="0" borderId="0" xfId="3" applyFont="1" applyBorder="1"/>
    <xf numFmtId="0" fontId="99" fillId="0" borderId="0" xfId="3" applyFont="1" applyBorder="1" applyAlignment="1">
      <alignment horizontal="center" vertical="top" wrapText="1"/>
    </xf>
    <xf numFmtId="0" fontId="93" fillId="0" borderId="0" xfId="3" applyFont="1" applyBorder="1" applyAlignment="1">
      <alignment horizontal="right"/>
    </xf>
    <xf numFmtId="169" fontId="109" fillId="0" borderId="0" xfId="9" applyNumberFormat="1" applyFont="1" applyAlignment="1" applyProtection="1">
      <alignment horizontal="left"/>
      <protection locked="0"/>
    </xf>
    <xf numFmtId="0" fontId="100" fillId="0" borderId="0" xfId="3" applyFont="1" applyBorder="1"/>
    <xf numFmtId="0" fontId="29" fillId="0" borderId="0" xfId="3" applyFont="1"/>
    <xf numFmtId="0" fontId="58" fillId="0" borderId="0" xfId="13" applyNumberFormat="1" applyFont="1" applyFill="1" applyBorder="1" applyAlignment="1" applyProtection="1"/>
    <xf numFmtId="0" fontId="58" fillId="0" borderId="0" xfId="3" applyFont="1"/>
    <xf numFmtId="0" fontId="58" fillId="0" borderId="0" xfId="3" applyFont="1" applyAlignment="1">
      <alignment wrapText="1"/>
    </xf>
    <xf numFmtId="0" fontId="91" fillId="7" borderId="23" xfId="9" applyFont="1" applyFill="1" applyBorder="1" applyAlignment="1" applyProtection="1">
      <alignment horizontal="left" vertical="top" wrapText="1"/>
      <protection hidden="1"/>
    </xf>
    <xf numFmtId="44" fontId="97" fillId="7" borderId="24" xfId="9" applyNumberFormat="1" applyFont="1" applyFill="1" applyBorder="1" applyAlignment="1" applyProtection="1">
      <alignment horizontal="left" vertical="top" wrapText="1"/>
      <protection hidden="1"/>
    </xf>
    <xf numFmtId="1" fontId="97" fillId="7" borderId="19" xfId="9" applyNumberFormat="1" applyFont="1" applyFill="1" applyBorder="1" applyAlignment="1" applyProtection="1">
      <alignment horizontal="center" vertical="center"/>
      <protection hidden="1"/>
    </xf>
    <xf numFmtId="167" fontId="97" fillId="7" borderId="19" xfId="9" applyNumberFormat="1" applyFont="1" applyFill="1" applyBorder="1" applyAlignment="1" applyProtection="1">
      <alignment vertical="center"/>
      <protection hidden="1"/>
    </xf>
    <xf numFmtId="44" fontId="97" fillId="7" borderId="22" xfId="8" applyFont="1" applyFill="1" applyBorder="1" applyAlignment="1" applyProtection="1">
      <alignment horizontal="right" vertical="top"/>
      <protection hidden="1"/>
    </xf>
    <xf numFmtId="44" fontId="97" fillId="7" borderId="16" xfId="8" applyFont="1" applyFill="1" applyBorder="1" applyAlignment="1" applyProtection="1">
      <alignment horizontal="right" vertical="top"/>
      <protection hidden="1"/>
    </xf>
    <xf numFmtId="0" fontId="97" fillId="7" borderId="15" xfId="9" applyFont="1" applyFill="1" applyBorder="1" applyAlignment="1" applyProtection="1">
      <alignment horizontal="center" vertical="center" wrapText="1"/>
      <protection hidden="1"/>
    </xf>
    <xf numFmtId="167" fontId="97" fillId="7" borderId="15" xfId="19" applyNumberFormat="1" applyFont="1" applyFill="1" applyBorder="1" applyAlignment="1" applyProtection="1">
      <alignment horizontal="center" vertical="center" wrapText="1"/>
      <protection hidden="1"/>
    </xf>
    <xf numFmtId="44" fontId="97" fillId="7" borderId="15" xfId="8" applyFont="1" applyFill="1" applyBorder="1" applyAlignment="1" applyProtection="1">
      <alignment horizontal="center" vertical="center" wrapText="1"/>
      <protection hidden="1"/>
    </xf>
    <xf numFmtId="0" fontId="98" fillId="0" borderId="25" xfId="9" applyFont="1" applyBorder="1" applyAlignment="1" applyProtection="1">
      <alignment horizontal="left"/>
      <protection hidden="1"/>
    </xf>
    <xf numFmtId="0" fontId="103" fillId="0" borderId="0" xfId="9" applyFont="1" applyFill="1" applyBorder="1" applyAlignment="1" applyProtection="1">
      <alignment horizontal="left" vertical="center"/>
      <protection hidden="1"/>
    </xf>
    <xf numFmtId="0" fontId="64" fillId="0" borderId="1" xfId="9" applyFont="1" applyBorder="1" applyAlignment="1" applyProtection="1">
      <alignment vertical="center"/>
      <protection hidden="1"/>
    </xf>
    <xf numFmtId="166" fontId="112" fillId="8" borderId="7" xfId="9" applyNumberFormat="1" applyFont="1" applyFill="1" applyBorder="1" applyAlignment="1" applyProtection="1">
      <alignment vertical="center"/>
      <protection hidden="1"/>
    </xf>
    <xf numFmtId="49" fontId="114" fillId="0" borderId="0" xfId="9" applyNumberFormat="1" applyFont="1" applyBorder="1" applyAlignment="1" applyProtection="1">
      <alignment horizontal="left" vertical="center"/>
      <protection hidden="1"/>
    </xf>
    <xf numFmtId="44" fontId="116" fillId="0" borderId="0" xfId="9" applyNumberFormat="1" applyFont="1" applyBorder="1" applyAlignment="1" applyProtection="1">
      <alignment horizontal="right" vertical="center"/>
      <protection hidden="1"/>
    </xf>
    <xf numFmtId="0" fontId="75" fillId="0" borderId="0" xfId="3" applyFont="1" applyBorder="1"/>
    <xf numFmtId="0" fontId="118" fillId="0" borderId="0" xfId="3" applyFont="1" applyBorder="1" applyAlignment="1"/>
    <xf numFmtId="0" fontId="119" fillId="0" borderId="0" xfId="3" applyFont="1" applyBorder="1" applyAlignment="1">
      <alignment vertical="top" wrapText="1"/>
    </xf>
    <xf numFmtId="0" fontId="24" fillId="0" borderId="0" xfId="21" applyFont="1"/>
    <xf numFmtId="0" fontId="54" fillId="0" borderId="0" xfId="21" applyFont="1"/>
    <xf numFmtId="0" fontId="24" fillId="0" borderId="3" xfId="21" applyFont="1" applyBorder="1"/>
    <xf numFmtId="0" fontId="24" fillId="0" borderId="0" xfId="21" applyFont="1" applyBorder="1"/>
    <xf numFmtId="0" fontId="24" fillId="0" borderId="1" xfId="21" applyFont="1" applyBorder="1"/>
    <xf numFmtId="0" fontId="49" fillId="0" borderId="0" xfId="21" applyFont="1" applyAlignment="1">
      <alignment horizontal="center"/>
    </xf>
    <xf numFmtId="0" fontId="30" fillId="0" borderId="0" xfId="21" applyFont="1" applyBorder="1"/>
    <xf numFmtId="0" fontId="48" fillId="0" borderId="0" xfId="21" applyFont="1"/>
    <xf numFmtId="0" fontId="28" fillId="0" borderId="0" xfId="21" applyFont="1" applyBorder="1" applyAlignment="1">
      <alignment horizontal="center"/>
    </xf>
    <xf numFmtId="0" fontId="32" fillId="0" borderId="0" xfId="21" applyFont="1" applyBorder="1" applyAlignment="1"/>
    <xf numFmtId="0" fontId="30" fillId="0" borderId="1" xfId="21" applyFont="1" applyBorder="1"/>
    <xf numFmtId="0" fontId="31" fillId="0" borderId="0" xfId="21" applyFont="1" applyBorder="1"/>
    <xf numFmtId="0" fontId="23" fillId="0" borderId="0" xfId="21" applyFont="1" applyFill="1" applyBorder="1" applyAlignment="1">
      <alignment horizontal="right"/>
    </xf>
    <xf numFmtId="0" fontId="35" fillId="0" borderId="3" xfId="21" applyFont="1" applyBorder="1"/>
    <xf numFmtId="0" fontId="24" fillId="0" borderId="5" xfId="21" applyFont="1" applyBorder="1"/>
    <xf numFmtId="0" fontId="24" fillId="0" borderId="7" xfId="21" applyFont="1" applyBorder="1"/>
    <xf numFmtId="0" fontId="88" fillId="7" borderId="4" xfId="3" applyFont="1" applyFill="1" applyBorder="1" applyAlignment="1">
      <alignment vertical="center"/>
    </xf>
    <xf numFmtId="0" fontId="87" fillId="7" borderId="6" xfId="3" applyFont="1" applyFill="1" applyBorder="1" applyAlignment="1"/>
    <xf numFmtId="0" fontId="23" fillId="0" borderId="0" xfId="21" applyFont="1" applyAlignment="1">
      <alignment horizontal="right"/>
    </xf>
    <xf numFmtId="0" fontId="23" fillId="0" borderId="0" xfId="6" applyFont="1" applyAlignment="1">
      <alignment horizontal="right"/>
    </xf>
    <xf numFmtId="0" fontId="23" fillId="0" borderId="0" xfId="21" applyFont="1" applyAlignment="1">
      <alignment horizontal="right"/>
    </xf>
    <xf numFmtId="0" fontId="134" fillId="7" borderId="12" xfId="6" applyFont="1" applyFill="1" applyBorder="1" applyAlignment="1">
      <alignment horizontal="left"/>
    </xf>
    <xf numFmtId="0" fontId="134" fillId="7" borderId="8" xfId="6" applyFont="1" applyFill="1" applyBorder="1" applyAlignment="1">
      <alignment horizontal="left"/>
    </xf>
    <xf numFmtId="0" fontId="134" fillId="7" borderId="13" xfId="6" applyFont="1" applyFill="1" applyBorder="1" applyAlignment="1">
      <alignment horizontal="left"/>
    </xf>
    <xf numFmtId="0" fontId="89" fillId="0" borderId="9" xfId="21" applyFont="1" applyBorder="1" applyAlignment="1">
      <alignment horizontal="left"/>
    </xf>
    <xf numFmtId="0" fontId="136" fillId="0" borderId="0" xfId="21" applyFont="1" applyBorder="1" applyAlignment="1">
      <alignment horizontal="left"/>
    </xf>
    <xf numFmtId="0" fontId="137" fillId="0" borderId="0" xfId="2" applyFont="1" applyBorder="1" applyAlignment="1">
      <alignment horizontal="left"/>
    </xf>
    <xf numFmtId="0" fontId="138" fillId="0" borderId="10" xfId="2" applyFont="1" applyBorder="1" applyAlignment="1"/>
    <xf numFmtId="0" fontId="88" fillId="7" borderId="3" xfId="3" applyFont="1" applyFill="1" applyBorder="1" applyAlignment="1"/>
    <xf numFmtId="0" fontId="88" fillId="7" borderId="5" xfId="3" applyFont="1" applyFill="1" applyBorder="1" applyAlignment="1"/>
    <xf numFmtId="0" fontId="87" fillId="7" borderId="1" xfId="3" applyFont="1" applyFill="1" applyBorder="1" applyAlignment="1"/>
    <xf numFmtId="0" fontId="87" fillId="7" borderId="7" xfId="3" applyFont="1" applyFill="1" applyBorder="1" applyAlignment="1"/>
    <xf numFmtId="0" fontId="23" fillId="0" borderId="3" xfId="21" applyFont="1" applyBorder="1"/>
    <xf numFmtId="0" fontId="36" fillId="0" borderId="3" xfId="21" applyFont="1" applyBorder="1"/>
    <xf numFmtId="14" fontId="31" fillId="5" borderId="34" xfId="21" applyNumberFormat="1" applyFont="1" applyFill="1" applyBorder="1" applyProtection="1">
      <protection locked="0"/>
    </xf>
    <xf numFmtId="0" fontId="31" fillId="0" borderId="45" xfId="21" applyFont="1" applyBorder="1" applyAlignment="1"/>
    <xf numFmtId="14" fontId="28" fillId="5" borderId="46" xfId="6" applyNumberFormat="1" applyFont="1" applyFill="1" applyBorder="1" applyAlignment="1" applyProtection="1">
      <alignment horizontal="center"/>
      <protection locked="0"/>
    </xf>
    <xf numFmtId="0" fontId="28" fillId="0" borderId="47" xfId="21" applyFont="1" applyBorder="1" applyAlignment="1">
      <alignment horizontal="center"/>
    </xf>
    <xf numFmtId="0" fontId="31" fillId="0" borderId="47" xfId="21" applyFont="1" applyBorder="1" applyAlignment="1"/>
    <xf numFmtId="14" fontId="31" fillId="5" borderId="48" xfId="21" applyNumberFormat="1" applyFont="1" applyFill="1" applyBorder="1" applyAlignment="1" applyProtection="1">
      <alignment horizontal="left"/>
      <protection locked="0"/>
    </xf>
    <xf numFmtId="0" fontId="46" fillId="0" borderId="49" xfId="3" applyFont="1" applyBorder="1" applyAlignment="1">
      <alignment horizontal="center"/>
    </xf>
    <xf numFmtId="0" fontId="47" fillId="0" borderId="50" xfId="21" applyFont="1" applyBorder="1" applyAlignment="1">
      <alignment horizontal="center"/>
    </xf>
    <xf numFmtId="0" fontId="28" fillId="0" borderId="50" xfId="21" applyFont="1" applyBorder="1" applyAlignment="1">
      <alignment horizontal="center"/>
    </xf>
    <xf numFmtId="0" fontId="46" fillId="0" borderId="50" xfId="3" applyFont="1" applyBorder="1" applyAlignment="1">
      <alignment horizontal="center"/>
    </xf>
    <xf numFmtId="0" fontId="47" fillId="0" borderId="51" xfId="21" applyFont="1" applyBorder="1" applyAlignment="1">
      <alignment horizontal="center"/>
    </xf>
    <xf numFmtId="14" fontId="31" fillId="5" borderId="52" xfId="21" applyNumberFormat="1" applyFont="1" applyFill="1" applyBorder="1" applyAlignment="1" applyProtection="1">
      <alignment horizontal="left"/>
      <protection locked="0"/>
    </xf>
    <xf numFmtId="0" fontId="30" fillId="0" borderId="47" xfId="21" applyFont="1" applyBorder="1"/>
    <xf numFmtId="0" fontId="31" fillId="5" borderId="48" xfId="21" applyFont="1" applyFill="1" applyBorder="1" applyAlignment="1" applyProtection="1">
      <alignment horizontal="left"/>
      <protection locked="0"/>
    </xf>
    <xf numFmtId="0" fontId="30" fillId="0" borderId="50" xfId="21" applyFont="1" applyBorder="1"/>
    <xf numFmtId="0" fontId="24" fillId="0" borderId="0" xfId="26" applyFont="1"/>
    <xf numFmtId="0" fontId="139" fillId="0" borderId="0" xfId="26" applyFont="1"/>
    <xf numFmtId="0" fontId="23" fillId="0" borderId="0" xfId="26" applyFont="1"/>
    <xf numFmtId="0" fontId="24" fillId="0" borderId="0" xfId="26" applyFont="1" applyAlignment="1">
      <alignment horizontal="right"/>
    </xf>
    <xf numFmtId="0" fontId="27" fillId="0" borderId="0" xfId="26" applyFont="1" applyAlignment="1">
      <alignment horizontal="right"/>
    </xf>
    <xf numFmtId="0" fontId="24" fillId="0" borderId="3" xfId="26" applyFont="1" applyBorder="1"/>
    <xf numFmtId="0" fontId="141" fillId="0" borderId="0" xfId="26" applyFont="1" applyAlignment="1">
      <alignment horizontal="center"/>
    </xf>
    <xf numFmtId="0" fontId="50" fillId="0" borderId="53" xfId="26" applyFont="1" applyBorder="1" applyProtection="1">
      <protection locked="0"/>
    </xf>
    <xf numFmtId="0" fontId="29" fillId="0" borderId="55" xfId="26" applyFont="1" applyBorder="1" applyAlignment="1" applyProtection="1">
      <alignment horizontal="left"/>
      <protection locked="0"/>
    </xf>
    <xf numFmtId="0" fontId="29" fillId="0" borderId="55" xfId="26" applyFont="1" applyBorder="1" applyProtection="1">
      <protection locked="0"/>
    </xf>
    <xf numFmtId="0" fontId="54" fillId="0" borderId="0" xfId="26" applyFont="1"/>
    <xf numFmtId="0" fontId="125" fillId="0" borderId="3" xfId="26" applyFont="1" applyBorder="1"/>
    <xf numFmtId="0" fontId="128" fillId="0" borderId="3" xfId="26" applyFont="1" applyBorder="1"/>
    <xf numFmtId="0" fontId="5" fillId="0" borderId="0" xfId="28"/>
    <xf numFmtId="0" fontId="131" fillId="0" borderId="0" xfId="28" applyFont="1"/>
    <xf numFmtId="44" fontId="0" fillId="0" borderId="0" xfId="29" applyFont="1"/>
    <xf numFmtId="0" fontId="136" fillId="0" borderId="0" xfId="28" applyFont="1"/>
    <xf numFmtId="0" fontId="127" fillId="0" borderId="0" xfId="28" applyFont="1"/>
    <xf numFmtId="0" fontId="5" fillId="0" borderId="0" xfId="28" applyBorder="1"/>
    <xf numFmtId="44" fontId="75" fillId="0" borderId="58" xfId="28" applyNumberFormat="1" applyFont="1" applyBorder="1"/>
    <xf numFmtId="0" fontId="75" fillId="0" borderId="57" xfId="28" applyFont="1" applyBorder="1" applyAlignment="1">
      <alignment horizontal="center"/>
    </xf>
    <xf numFmtId="44" fontId="150" fillId="0" borderId="58" xfId="29" applyFont="1" applyBorder="1"/>
    <xf numFmtId="44" fontId="75" fillId="0" borderId="58" xfId="29" applyFont="1" applyBorder="1" applyAlignment="1"/>
    <xf numFmtId="44" fontId="75" fillId="0" borderId="59" xfId="28" applyNumberFormat="1" applyFont="1" applyBorder="1"/>
    <xf numFmtId="44" fontId="74" fillId="0" borderId="0" xfId="28" applyNumberFormat="1" applyFont="1"/>
    <xf numFmtId="44" fontId="86" fillId="7" borderId="0" xfId="29" applyFont="1" applyFill="1"/>
    <xf numFmtId="44" fontId="56" fillId="0" borderId="0" xfId="28" applyNumberFormat="1" applyFont="1"/>
    <xf numFmtId="0" fontId="98" fillId="0" borderId="60" xfId="3" applyNumberFormat="1" applyFont="1" applyBorder="1" applyAlignment="1" applyProtection="1">
      <protection locked="0"/>
    </xf>
    <xf numFmtId="0" fontId="59" fillId="0" borderId="61" xfId="3" applyFont="1" applyBorder="1" applyProtection="1">
      <protection locked="0"/>
    </xf>
    <xf numFmtId="0" fontId="98" fillId="0" borderId="63" xfId="9" applyFont="1" applyBorder="1" applyAlignment="1" applyProtection="1">
      <alignment horizontal="left"/>
      <protection hidden="1"/>
    </xf>
    <xf numFmtId="0" fontId="98" fillId="0" borderId="61" xfId="3" applyNumberFormat="1" applyFont="1" applyBorder="1" applyAlignment="1" applyProtection="1">
      <protection locked="0"/>
    </xf>
    <xf numFmtId="0" fontId="110" fillId="0" borderId="61" xfId="3" applyFont="1" applyBorder="1" applyAlignment="1" applyProtection="1">
      <protection locked="0"/>
    </xf>
    <xf numFmtId="0" fontId="98" fillId="0" borderId="66" xfId="3" applyNumberFormat="1" applyFont="1" applyBorder="1" applyAlignment="1" applyProtection="1">
      <alignment horizontal="left"/>
    </xf>
    <xf numFmtId="0" fontId="98" fillId="0" borderId="67" xfId="3" applyNumberFormat="1" applyFont="1" applyBorder="1" applyAlignment="1" applyProtection="1">
      <alignment horizontal="left"/>
    </xf>
    <xf numFmtId="0" fontId="111" fillId="0" borderId="21" xfId="9" applyFont="1" applyBorder="1" applyAlignment="1" applyProtection="1">
      <alignment horizontal="left"/>
      <protection hidden="1"/>
    </xf>
    <xf numFmtId="0" fontId="112" fillId="0" borderId="68" xfId="3" applyNumberFormat="1" applyFont="1" applyBorder="1" applyAlignment="1" applyProtection="1">
      <protection locked="0"/>
    </xf>
    <xf numFmtId="0" fontId="112" fillId="0" borderId="69" xfId="3" applyNumberFormat="1" applyFont="1" applyBorder="1" applyAlignment="1" applyProtection="1">
      <protection locked="0"/>
    </xf>
    <xf numFmtId="0" fontId="98" fillId="0" borderId="70" xfId="3" applyFont="1" applyBorder="1" applyAlignment="1">
      <alignment horizontal="left"/>
    </xf>
    <xf numFmtId="0" fontId="80" fillId="7" borderId="0" xfId="3" applyFont="1" applyFill="1" applyBorder="1" applyAlignment="1" applyProtection="1">
      <alignment horizontal="center" vertical="center"/>
    </xf>
    <xf numFmtId="44" fontId="97" fillId="7" borderId="19" xfId="11" applyFont="1" applyFill="1" applyBorder="1" applyAlignment="1" applyProtection="1">
      <alignment horizontal="center" vertical="center" wrapText="1"/>
      <protection hidden="1"/>
    </xf>
    <xf numFmtId="1" fontId="97" fillId="7" borderId="71" xfId="9" applyNumberFormat="1" applyFont="1" applyFill="1" applyBorder="1" applyAlignment="1" applyProtection="1">
      <alignment horizontal="center" vertical="center"/>
      <protection hidden="1"/>
    </xf>
    <xf numFmtId="44" fontId="97" fillId="7" borderId="71" xfId="11" applyFont="1" applyFill="1" applyBorder="1" applyAlignment="1" applyProtection="1">
      <alignment horizontal="center" vertical="center" wrapText="1"/>
      <protection hidden="1"/>
    </xf>
    <xf numFmtId="44" fontId="97" fillId="7" borderId="72" xfId="8" applyFont="1" applyFill="1" applyBorder="1" applyAlignment="1" applyProtection="1">
      <alignment horizontal="right" vertical="top"/>
      <protection hidden="1"/>
    </xf>
    <xf numFmtId="44" fontId="97" fillId="7" borderId="71" xfId="8" applyFont="1" applyFill="1" applyBorder="1" applyAlignment="1" applyProtection="1">
      <alignment horizontal="right" vertical="top"/>
    </xf>
    <xf numFmtId="1" fontId="97" fillId="7" borderId="76" xfId="9" applyNumberFormat="1" applyFont="1" applyFill="1" applyBorder="1" applyAlignment="1" applyProtection="1">
      <alignment horizontal="center" vertical="center"/>
      <protection hidden="1"/>
    </xf>
    <xf numFmtId="44" fontId="97" fillId="7" borderId="76" xfId="8" applyFont="1" applyFill="1" applyBorder="1" applyAlignment="1" applyProtection="1">
      <alignment horizontal="right" vertical="top"/>
    </xf>
    <xf numFmtId="44" fontId="97" fillId="7" borderId="77" xfId="8" applyFont="1" applyFill="1" applyBorder="1" applyAlignment="1" applyProtection="1">
      <alignment horizontal="right" vertical="top"/>
      <protection hidden="1"/>
    </xf>
    <xf numFmtId="0" fontId="139" fillId="0" borderId="1" xfId="26" applyFont="1" applyBorder="1"/>
    <xf numFmtId="0" fontId="24" fillId="0" borderId="1" xfId="26" applyFont="1" applyBorder="1"/>
    <xf numFmtId="0" fontId="61" fillId="2" borderId="0" xfId="12" applyFill="1" applyBorder="1" applyAlignment="1">
      <alignment horizontal="left" vertical="top"/>
    </xf>
    <xf numFmtId="0" fontId="23" fillId="0" borderId="0" xfId="33" applyFont="1" applyAlignment="1">
      <alignment horizontal="right"/>
    </xf>
    <xf numFmtId="0" fontId="50" fillId="0" borderId="0" xfId="33" applyFont="1"/>
    <xf numFmtId="0" fontId="28" fillId="0" borderId="8" xfId="6" applyFont="1" applyBorder="1" applyAlignment="1"/>
    <xf numFmtId="0" fontId="28" fillId="0" borderId="13" xfId="6" applyFont="1" applyBorder="1" applyAlignment="1"/>
    <xf numFmtId="0" fontId="35" fillId="0" borderId="1" xfId="21" applyFont="1" applyBorder="1"/>
    <xf numFmtId="0" fontId="23" fillId="0" borderId="0" xfId="21" applyFont="1" applyAlignment="1">
      <alignment horizontal="right"/>
    </xf>
    <xf numFmtId="0" fontId="34" fillId="0" borderId="0" xfId="21" applyFont="1" applyBorder="1"/>
    <xf numFmtId="0" fontId="65" fillId="0" borderId="0" xfId="21" applyFont="1" applyBorder="1"/>
    <xf numFmtId="0" fontId="35" fillId="0" borderId="0" xfId="21" applyFont="1" applyBorder="1"/>
    <xf numFmtId="0" fontId="36" fillId="0" borderId="0" xfId="21" applyFont="1" applyBorder="1" applyAlignment="1"/>
    <xf numFmtId="0" fontId="36" fillId="0" borderId="0" xfId="21" applyFont="1" applyBorder="1" applyAlignment="1">
      <alignment vertical="center"/>
    </xf>
    <xf numFmtId="0" fontId="24" fillId="0" borderId="0" xfId="21" applyFont="1" applyBorder="1" applyAlignment="1">
      <alignment vertical="center"/>
    </xf>
    <xf numFmtId="0" fontId="23" fillId="0" borderId="0" xfId="21" applyFont="1" applyBorder="1" applyAlignment="1">
      <alignment horizontal="right"/>
    </xf>
    <xf numFmtId="0" fontId="30" fillId="0" borderId="0" xfId="6" applyFont="1" applyFill="1" applyBorder="1" applyAlignment="1">
      <alignment vertical="center"/>
    </xf>
    <xf numFmtId="0" fontId="24" fillId="0" borderId="0" xfId="6" applyFont="1" applyFill="1" applyBorder="1"/>
    <xf numFmtId="0" fontId="122" fillId="0" borderId="0" xfId="6" applyFont="1" applyFill="1" applyBorder="1" applyAlignment="1">
      <alignment horizontal="left"/>
    </xf>
    <xf numFmtId="0" fontId="30" fillId="0" borderId="0" xfId="6" applyFont="1" applyFill="1" applyBorder="1" applyAlignment="1"/>
    <xf numFmtId="0" fontId="30" fillId="0" borderId="0" xfId="6" applyFont="1" applyFill="1" applyBorder="1"/>
    <xf numFmtId="14" fontId="31" fillId="0" borderId="0" xfId="6" applyNumberFormat="1" applyFont="1" applyFill="1" applyBorder="1" applyAlignment="1" applyProtection="1">
      <alignment horizontal="left"/>
      <protection locked="0"/>
    </xf>
    <xf numFmtId="0" fontId="30" fillId="0" borderId="0" xfId="6" applyFont="1" applyFill="1" applyBorder="1" applyAlignment="1">
      <alignment horizontal="left" vertical="center"/>
    </xf>
    <xf numFmtId="0" fontId="30" fillId="0" borderId="1" xfId="6" applyFont="1" applyFill="1" applyBorder="1" applyAlignment="1">
      <alignment vertical="center"/>
    </xf>
    <xf numFmtId="0" fontId="30" fillId="0" borderId="1" xfId="6" applyFont="1" applyFill="1" applyBorder="1"/>
    <xf numFmtId="0" fontId="24" fillId="0" borderId="1" xfId="6" applyFont="1" applyFill="1" applyBorder="1"/>
    <xf numFmtId="0" fontId="23" fillId="0" borderId="0" xfId="6" applyFont="1" applyFill="1" applyBorder="1" applyAlignment="1">
      <alignment horizontal="right"/>
    </xf>
    <xf numFmtId="0" fontId="39" fillId="0" borderId="0" xfId="6" applyFont="1" applyFill="1" applyBorder="1"/>
    <xf numFmtId="0" fontId="23" fillId="0" borderId="1" xfId="6" applyFont="1" applyFill="1" applyBorder="1" applyAlignment="1">
      <alignment horizontal="right"/>
    </xf>
    <xf numFmtId="0" fontId="31" fillId="0" borderId="0" xfId="6" applyFont="1" applyFill="1" applyBorder="1" applyAlignment="1">
      <alignment vertical="center"/>
    </xf>
    <xf numFmtId="0" fontId="45" fillId="0" borderId="0" xfId="3" applyFont="1" applyBorder="1" applyAlignment="1">
      <alignment horizontal="center" vertical="center" wrapText="1"/>
    </xf>
    <xf numFmtId="0" fontId="24" fillId="0" borderId="0" xfId="3" applyFont="1" applyBorder="1"/>
    <xf numFmtId="0" fontId="87" fillId="0" borderId="0" xfId="2" applyFont="1" applyBorder="1" applyAlignment="1"/>
    <xf numFmtId="49" fontId="115" fillId="0" borderId="0" xfId="9" applyNumberFormat="1" applyFont="1" applyBorder="1" applyAlignment="1" applyProtection="1">
      <alignment horizontal="left" vertical="center"/>
      <protection hidden="1"/>
    </xf>
    <xf numFmtId="49" fontId="45" fillId="0" borderId="0" xfId="9" applyNumberFormat="1" applyFont="1" applyBorder="1" applyAlignment="1" applyProtection="1">
      <alignment horizontal="right" vertical="center"/>
      <protection hidden="1"/>
    </xf>
    <xf numFmtId="44" fontId="101" fillId="0" borderId="0" xfId="9" applyNumberFormat="1" applyFont="1" applyBorder="1" applyAlignment="1" applyProtection="1">
      <alignment horizontal="right" vertical="center"/>
      <protection hidden="1"/>
    </xf>
    <xf numFmtId="0" fontId="68" fillId="0" borderId="0" xfId="3" applyFont="1" applyBorder="1"/>
    <xf numFmtId="14" fontId="31" fillId="6" borderId="78" xfId="6" applyNumberFormat="1" applyFont="1" applyFill="1" applyBorder="1" applyAlignment="1" applyProtection="1">
      <alignment horizontal="center"/>
      <protection locked="0"/>
    </xf>
    <xf numFmtId="14" fontId="31" fillId="6" borderId="79" xfId="6" applyNumberFormat="1" applyFont="1" applyFill="1" applyBorder="1" applyAlignment="1" applyProtection="1">
      <alignment horizontal="center"/>
      <protection locked="0"/>
    </xf>
    <xf numFmtId="9" fontId="157" fillId="0" borderId="3" xfId="9" applyNumberFormat="1" applyFont="1" applyBorder="1" applyAlignment="1" applyProtection="1">
      <alignment horizontal="center" vertical="center"/>
      <protection hidden="1"/>
    </xf>
    <xf numFmtId="44" fontId="156" fillId="0" borderId="5" xfId="9" applyNumberFormat="1" applyFont="1" applyBorder="1" applyAlignment="1" applyProtection="1">
      <alignment horizontal="right" vertical="center"/>
      <protection hidden="1"/>
    </xf>
    <xf numFmtId="0" fontId="158" fillId="0" borderId="0" xfId="3" applyFont="1"/>
    <xf numFmtId="0" fontId="158" fillId="0" borderId="0" xfId="3" applyFont="1" applyBorder="1" applyProtection="1">
      <protection locked="0"/>
    </xf>
    <xf numFmtId="0" fontId="161" fillId="0" borderId="0" xfId="13" applyNumberFormat="1" applyFont="1" applyFill="1" applyBorder="1" applyAlignment="1" applyProtection="1"/>
    <xf numFmtId="0" fontId="82" fillId="0" borderId="12" xfId="6" applyFont="1" applyBorder="1" applyAlignment="1"/>
    <xf numFmtId="0" fontId="98" fillId="0" borderId="10" xfId="3" applyFont="1" applyBorder="1" applyAlignment="1" applyProtection="1">
      <alignment horizontal="left"/>
    </xf>
    <xf numFmtId="0" fontId="19" fillId="2" borderId="0" xfId="1" applyFill="1" applyBorder="1" applyAlignment="1">
      <alignment horizontal="left" vertical="center"/>
    </xf>
    <xf numFmtId="0" fontId="75" fillId="0" borderId="0" xfId="28" applyFont="1" applyBorder="1" applyAlignment="1">
      <alignment horizontal="center"/>
    </xf>
    <xf numFmtId="44" fontId="150" fillId="0" borderId="0" xfId="29" applyFont="1" applyBorder="1"/>
    <xf numFmtId="44" fontId="75" fillId="0" borderId="0" xfId="29" applyFont="1" applyBorder="1" applyAlignment="1"/>
    <xf numFmtId="44" fontId="75" fillId="0" borderId="0" xfId="28" applyNumberFormat="1" applyFont="1" applyBorder="1"/>
    <xf numFmtId="0" fontId="98" fillId="0" borderId="9" xfId="9" applyFont="1" applyBorder="1" applyAlignment="1" applyProtection="1">
      <alignment horizontal="left"/>
      <protection hidden="1"/>
    </xf>
    <xf numFmtId="0" fontId="98" fillId="7" borderId="0" xfId="17" applyFont="1" applyFill="1" applyBorder="1" applyAlignment="1" applyProtection="1">
      <alignment vertical="center" wrapText="1"/>
      <protection locked="0"/>
    </xf>
    <xf numFmtId="0" fontId="59" fillId="0" borderId="0" xfId="3" applyFont="1" applyBorder="1" applyProtection="1">
      <protection locked="0"/>
    </xf>
    <xf numFmtId="0" fontId="98" fillId="0" borderId="81" xfId="9" applyFont="1" applyBorder="1" applyAlignment="1" applyProtection="1">
      <alignment horizontal="left"/>
      <protection hidden="1"/>
    </xf>
    <xf numFmtId="0" fontId="113" fillId="0" borderId="1" xfId="6" applyFont="1" applyBorder="1" applyAlignment="1"/>
    <xf numFmtId="0" fontId="68" fillId="0" borderId="1" xfId="3" applyFont="1" applyBorder="1" applyAlignment="1" applyProtection="1">
      <protection hidden="1"/>
    </xf>
    <xf numFmtId="0" fontId="68" fillId="0" borderId="7" xfId="3" applyFont="1" applyBorder="1" applyAlignment="1" applyProtection="1">
      <protection hidden="1"/>
    </xf>
    <xf numFmtId="0" fontId="72" fillId="0" borderId="6" xfId="6" applyFont="1" applyBorder="1"/>
    <xf numFmtId="0" fontId="149" fillId="0" borderId="1" xfId="6" applyFont="1" applyBorder="1" applyAlignment="1"/>
    <xf numFmtId="0" fontId="78" fillId="0" borderId="3" xfId="6" applyFont="1" applyBorder="1" applyAlignment="1">
      <alignment horizontal="center"/>
    </xf>
    <xf numFmtId="0" fontId="23" fillId="0" borderId="1" xfId="6" applyFont="1" applyBorder="1" applyAlignment="1"/>
    <xf numFmtId="0" fontId="59" fillId="0" borderId="3" xfId="3" applyFont="1" applyBorder="1" applyAlignment="1" applyProtection="1">
      <alignment horizontal="left"/>
    </xf>
    <xf numFmtId="0" fontId="59" fillId="0" borderId="5" xfId="3" applyFont="1" applyBorder="1" applyAlignment="1" applyProtection="1">
      <alignment horizontal="left"/>
    </xf>
    <xf numFmtId="0" fontId="59" fillId="0" borderId="0" xfId="3" applyFont="1" applyBorder="1" applyAlignment="1" applyProtection="1">
      <alignment horizontal="left"/>
    </xf>
    <xf numFmtId="0" fontId="59" fillId="0" borderId="10" xfId="3" applyFont="1" applyBorder="1" applyAlignment="1" applyProtection="1">
      <alignment horizontal="left"/>
    </xf>
    <xf numFmtId="0" fontId="98" fillId="0" borderId="73" xfId="9" applyFont="1" applyBorder="1" applyAlignment="1" applyProtection="1">
      <alignment horizontal="left"/>
      <protection hidden="1"/>
    </xf>
    <xf numFmtId="0" fontId="98" fillId="0" borderId="83" xfId="3" applyNumberFormat="1" applyFont="1" applyBorder="1" applyAlignment="1" applyProtection="1">
      <alignment horizontal="left"/>
    </xf>
    <xf numFmtId="0" fontId="110" fillId="0" borderId="84" xfId="3" applyFont="1" applyBorder="1" applyAlignment="1" applyProtection="1">
      <protection locked="0"/>
    </xf>
    <xf numFmtId="0" fontId="59" fillId="0" borderId="84" xfId="3" applyFont="1" applyBorder="1" applyProtection="1">
      <protection locked="0"/>
    </xf>
    <xf numFmtId="0" fontId="98" fillId="0" borderId="85" xfId="9" applyFont="1" applyBorder="1" applyAlignment="1" applyProtection="1">
      <alignment horizontal="left"/>
      <protection hidden="1"/>
    </xf>
    <xf numFmtId="0" fontId="171" fillId="0" borderId="86" xfId="1" applyFont="1" applyBorder="1" applyAlignment="1" applyProtection="1">
      <alignment horizontal="left"/>
    </xf>
    <xf numFmtId="0" fontId="172" fillId="0" borderId="3" xfId="6" applyFont="1" applyBorder="1" applyAlignment="1">
      <alignment horizontal="center"/>
    </xf>
    <xf numFmtId="0" fontId="74" fillId="0" borderId="87" xfId="3" applyNumberFormat="1" applyFont="1" applyBorder="1" applyAlignment="1" applyProtection="1">
      <alignment horizontal="left"/>
    </xf>
    <xf numFmtId="0" fontId="129" fillId="0" borderId="11" xfId="6" applyFont="1" applyBorder="1" applyAlignment="1"/>
    <xf numFmtId="0" fontId="87" fillId="0" borderId="11" xfId="6" applyFont="1" applyBorder="1" applyAlignment="1"/>
    <xf numFmtId="0" fontId="74" fillId="0" borderId="11" xfId="6" applyFont="1" applyBorder="1" applyAlignment="1"/>
    <xf numFmtId="0" fontId="74" fillId="0" borderId="6" xfId="3" applyNumberFormat="1" applyFont="1" applyBorder="1" applyAlignment="1" applyProtection="1">
      <alignment horizontal="left"/>
    </xf>
    <xf numFmtId="0" fontId="87" fillId="0" borderId="4" xfId="6" applyFont="1" applyBorder="1" applyAlignment="1"/>
    <xf numFmtId="0" fontId="78" fillId="0" borderId="9" xfId="6" applyFont="1" applyBorder="1" applyAlignment="1">
      <alignment horizontal="center"/>
    </xf>
    <xf numFmtId="0" fontId="78" fillId="0" borderId="0" xfId="6" applyFont="1" applyBorder="1" applyAlignment="1">
      <alignment horizontal="left"/>
    </xf>
    <xf numFmtId="0" fontId="98" fillId="10" borderId="66" xfId="3" applyNumberFormat="1" applyFont="1" applyFill="1" applyBorder="1" applyAlignment="1" applyProtection="1">
      <alignment horizontal="left"/>
    </xf>
    <xf numFmtId="0" fontId="98" fillId="0" borderId="3" xfId="7" applyFont="1" applyBorder="1" applyAlignment="1" applyProtection="1"/>
    <xf numFmtId="0" fontId="98" fillId="0" borderId="5" xfId="7" applyFont="1" applyBorder="1" applyAlignment="1" applyProtection="1"/>
    <xf numFmtId="0" fontId="98" fillId="0" borderId="0" xfId="6" applyFont="1" applyBorder="1" applyAlignment="1"/>
    <xf numFmtId="0" fontId="98" fillId="0" borderId="10" xfId="6" applyFont="1" applyBorder="1" applyAlignment="1"/>
    <xf numFmtId="0" fontId="98" fillId="2" borderId="1" xfId="0" applyFont="1" applyFill="1" applyBorder="1" applyAlignment="1">
      <alignment vertical="top"/>
    </xf>
    <xf numFmtId="0" fontId="98" fillId="2" borderId="7" xfId="0" applyFont="1" applyFill="1" applyBorder="1" applyAlignment="1">
      <alignment vertical="top"/>
    </xf>
    <xf numFmtId="0" fontId="106" fillId="0" borderId="8" xfId="9" applyFont="1" applyBorder="1" applyAlignment="1" applyProtection="1">
      <protection hidden="1"/>
    </xf>
    <xf numFmtId="0" fontId="106" fillId="0" borderId="13" xfId="9" applyFont="1" applyBorder="1" applyAlignment="1" applyProtection="1">
      <protection hidden="1"/>
    </xf>
    <xf numFmtId="0" fontId="182" fillId="0" borderId="4" xfId="3" applyFont="1" applyBorder="1"/>
    <xf numFmtId="49" fontId="182" fillId="0" borderId="9" xfId="9" applyNumberFormat="1" applyFont="1" applyBorder="1" applyAlignment="1" applyProtection="1">
      <alignment vertical="center"/>
      <protection hidden="1"/>
    </xf>
    <xf numFmtId="0" fontId="182" fillId="0" borderId="6" xfId="9" applyFont="1" applyBorder="1" applyAlignment="1" applyProtection="1">
      <alignment horizontal="left" vertical="center"/>
      <protection hidden="1"/>
    </xf>
    <xf numFmtId="0" fontId="69" fillId="0" borderId="0" xfId="3" applyFont="1" applyBorder="1" applyProtection="1">
      <protection locked="0"/>
    </xf>
    <xf numFmtId="0" fontId="154" fillId="0" borderId="0" xfId="3" applyFont="1" applyFill="1" applyBorder="1" applyAlignment="1"/>
    <xf numFmtId="0" fontId="115" fillId="7" borderId="0" xfId="3" applyFont="1" applyFill="1" applyBorder="1" applyAlignment="1" applyProtection="1"/>
    <xf numFmtId="0" fontId="159" fillId="2" borderId="0" xfId="0" applyFont="1" applyFill="1" applyBorder="1" applyAlignment="1">
      <alignment horizontal="left" vertical="top"/>
    </xf>
    <xf numFmtId="0" fontId="45" fillId="0" borderId="0" xfId="3" applyProtection="1">
      <protection hidden="1"/>
    </xf>
    <xf numFmtId="0" fontId="183" fillId="0" borderId="0" xfId="3" applyFont="1" applyProtection="1">
      <protection hidden="1"/>
    </xf>
    <xf numFmtId="0" fontId="67" fillId="0" borderId="0" xfId="3" applyFont="1" applyAlignment="1" applyProtection="1">
      <alignment horizontal="right"/>
      <protection hidden="1"/>
    </xf>
    <xf numFmtId="173" fontId="67" fillId="0" borderId="0" xfId="3" applyNumberFormat="1" applyFont="1" applyBorder="1" applyProtection="1">
      <protection hidden="1"/>
    </xf>
    <xf numFmtId="0" fontId="67" fillId="0" borderId="0" xfId="3" applyFont="1" applyBorder="1" applyAlignment="1" applyProtection="1">
      <alignment horizontal="right"/>
      <protection hidden="1"/>
    </xf>
    <xf numFmtId="0" fontId="45" fillId="0" borderId="0" xfId="3" applyBorder="1" applyProtection="1">
      <protection hidden="1"/>
    </xf>
    <xf numFmtId="0" fontId="168" fillId="0" borderId="0" xfId="3" applyFont="1" applyBorder="1" applyProtection="1">
      <protection hidden="1"/>
    </xf>
    <xf numFmtId="0" fontId="45" fillId="0" borderId="0" xfId="3" applyFont="1" applyBorder="1" applyProtection="1">
      <protection hidden="1"/>
    </xf>
    <xf numFmtId="173" fontId="79" fillId="0" borderId="0" xfId="3" applyNumberFormat="1" applyFont="1" applyBorder="1" applyProtection="1">
      <protection hidden="1"/>
    </xf>
    <xf numFmtId="0" fontId="79" fillId="0" borderId="0" xfId="3" applyFont="1" applyBorder="1" applyAlignment="1" applyProtection="1">
      <alignment horizontal="right"/>
      <protection hidden="1"/>
    </xf>
    <xf numFmtId="0" fontId="67" fillId="0" borderId="88" xfId="3" applyFont="1" applyBorder="1" applyAlignment="1" applyProtection="1">
      <alignment horizontal="right"/>
      <protection hidden="1"/>
    </xf>
    <xf numFmtId="0" fontId="45" fillId="0" borderId="88" xfId="3" applyBorder="1" applyProtection="1">
      <protection hidden="1"/>
    </xf>
    <xf numFmtId="0" fontId="168" fillId="0" borderId="88" xfId="3" applyFont="1" applyBorder="1" applyProtection="1">
      <protection hidden="1"/>
    </xf>
    <xf numFmtId="0" fontId="45" fillId="0" borderId="90" xfId="3" applyBorder="1" applyProtection="1">
      <protection hidden="1"/>
    </xf>
    <xf numFmtId="9" fontId="45" fillId="0" borderId="0" xfId="3" applyNumberFormat="1" applyProtection="1">
      <protection hidden="1"/>
    </xf>
    <xf numFmtId="2" fontId="62" fillId="0" borderId="71" xfId="9" applyNumberFormat="1" applyFont="1" applyBorder="1" applyProtection="1"/>
    <xf numFmtId="0" fontId="45" fillId="0" borderId="91" xfId="3" applyFont="1" applyBorder="1" applyAlignment="1" applyProtection="1">
      <alignment horizontal="right"/>
      <protection hidden="1"/>
    </xf>
    <xf numFmtId="39" fontId="62" fillId="0" borderId="19" xfId="9" applyNumberFormat="1" applyFont="1" applyBorder="1" applyProtection="1"/>
    <xf numFmtId="2" fontId="62" fillId="0" borderId="19" xfId="9" applyNumberFormat="1" applyFont="1" applyBorder="1" applyProtection="1"/>
    <xf numFmtId="167" fontId="0" fillId="0" borderId="92" xfId="10" applyNumberFormat="1" applyFont="1" applyBorder="1" applyProtection="1">
      <protection hidden="1"/>
    </xf>
    <xf numFmtId="0" fontId="45" fillId="0" borderId="92" xfId="3" applyFont="1" applyBorder="1" applyProtection="1">
      <protection hidden="1"/>
    </xf>
    <xf numFmtId="4" fontId="178" fillId="11" borderId="93" xfId="3" applyNumberFormat="1" applyFont="1" applyFill="1" applyBorder="1" applyProtection="1">
      <protection hidden="1"/>
    </xf>
    <xf numFmtId="10" fontId="67" fillId="0" borderId="93" xfId="3" applyNumberFormat="1" applyFont="1" applyFill="1" applyBorder="1" applyProtection="1">
      <protection locked="0" hidden="1"/>
    </xf>
    <xf numFmtId="0" fontId="45" fillId="0" borderId="93" xfId="3" applyFont="1" applyBorder="1" applyProtection="1">
      <protection hidden="1"/>
    </xf>
    <xf numFmtId="0" fontId="45" fillId="12" borderId="93" xfId="3" applyFont="1" applyFill="1" applyBorder="1" applyAlignment="1" applyProtection="1">
      <alignment horizontal="left"/>
      <protection hidden="1"/>
    </xf>
    <xf numFmtId="4" fontId="184" fillId="0" borderId="93" xfId="3" applyNumberFormat="1" applyFont="1" applyBorder="1" applyProtection="1">
      <protection hidden="1"/>
    </xf>
    <xf numFmtId="4" fontId="45" fillId="0" borderId="0" xfId="3" applyNumberFormat="1" applyProtection="1">
      <protection hidden="1"/>
    </xf>
    <xf numFmtId="4" fontId="178" fillId="0" borderId="93" xfId="3" applyNumberFormat="1" applyFont="1" applyBorder="1" applyProtection="1">
      <protection hidden="1"/>
    </xf>
    <xf numFmtId="0" fontId="67" fillId="0" borderId="93" xfId="3" applyFont="1" applyBorder="1" applyProtection="1">
      <protection hidden="1"/>
    </xf>
    <xf numFmtId="0" fontId="94" fillId="6" borderId="2" xfId="3" applyFont="1" applyFill="1" applyBorder="1" applyAlignment="1" applyProtection="1">
      <alignment horizontal="center"/>
      <protection locked="0" hidden="1"/>
    </xf>
    <xf numFmtId="10" fontId="168" fillId="0" borderId="94" xfId="3" applyNumberFormat="1" applyFont="1" applyBorder="1" applyProtection="1">
      <protection hidden="1"/>
    </xf>
    <xf numFmtId="0" fontId="45" fillId="0" borderId="97" xfId="3" applyBorder="1" applyAlignment="1" applyProtection="1">
      <alignment wrapText="1"/>
      <protection hidden="1"/>
    </xf>
    <xf numFmtId="10" fontId="69" fillId="0" borderId="93" xfId="3" applyNumberFormat="1" applyFont="1" applyFill="1" applyBorder="1" applyAlignment="1" applyProtection="1">
      <alignment horizontal="left"/>
      <protection locked="0" hidden="1"/>
    </xf>
    <xf numFmtId="4" fontId="178" fillId="12" borderId="93" xfId="3" applyNumberFormat="1" applyFont="1" applyFill="1" applyBorder="1" applyProtection="1">
      <protection hidden="1"/>
    </xf>
    <xf numFmtId="0" fontId="67" fillId="12" borderId="93" xfId="3" applyFont="1" applyFill="1" applyBorder="1" applyProtection="1">
      <protection hidden="1"/>
    </xf>
    <xf numFmtId="0" fontId="168" fillId="13" borderId="98" xfId="3" applyFont="1" applyFill="1" applyBorder="1" applyAlignment="1" applyProtection="1">
      <alignment horizontal="center" vertical="center"/>
      <protection hidden="1"/>
    </xf>
    <xf numFmtId="0" fontId="184" fillId="0" borderId="93" xfId="3" applyFont="1" applyBorder="1" applyProtection="1">
      <protection hidden="1"/>
    </xf>
    <xf numFmtId="4" fontId="184" fillId="0" borderId="93" xfId="3" applyNumberFormat="1" applyFont="1" applyFill="1" applyBorder="1" applyProtection="1">
      <protection locked="0" hidden="1"/>
    </xf>
    <xf numFmtId="0" fontId="187" fillId="0" borderId="0" xfId="3" applyFont="1" applyBorder="1" applyAlignment="1" applyProtection="1">
      <alignment horizontal="center"/>
      <protection hidden="1"/>
    </xf>
    <xf numFmtId="0" fontId="188" fillId="0" borderId="0" xfId="3" applyFont="1" applyBorder="1" applyAlignment="1" applyProtection="1">
      <alignment horizontal="left"/>
      <protection hidden="1"/>
    </xf>
    <xf numFmtId="0" fontId="187" fillId="0" borderId="0" xfId="3" applyFont="1" applyBorder="1" applyAlignment="1" applyProtection="1">
      <alignment horizontal="left"/>
      <protection hidden="1"/>
    </xf>
    <xf numFmtId="9" fontId="69" fillId="0" borderId="93" xfId="3" applyNumberFormat="1" applyFont="1" applyFill="1" applyBorder="1" applyAlignment="1" applyProtection="1">
      <alignment horizontal="left"/>
      <protection locked="0" hidden="1"/>
    </xf>
    <xf numFmtId="0" fontId="67" fillId="0" borderId="93" xfId="3" applyFont="1" applyFill="1" applyBorder="1" applyProtection="1">
      <protection locked="0" hidden="1"/>
    </xf>
    <xf numFmtId="0" fontId="67" fillId="0" borderId="101" xfId="3" applyFont="1" applyBorder="1" applyAlignment="1" applyProtection="1">
      <alignment horizontal="center"/>
      <protection hidden="1"/>
    </xf>
    <xf numFmtId="0" fontId="189" fillId="0" borderId="0" xfId="9" applyFont="1" applyBorder="1" applyAlignment="1" applyProtection="1">
      <alignment wrapText="1"/>
      <protection hidden="1"/>
    </xf>
    <xf numFmtId="0" fontId="79" fillId="0" borderId="0" xfId="3" applyNumberFormat="1" applyFont="1" applyBorder="1" applyAlignment="1" applyProtection="1">
      <alignment horizontal="left"/>
      <protection hidden="1"/>
    </xf>
    <xf numFmtId="0" fontId="67" fillId="15" borderId="0" xfId="3" applyFont="1" applyFill="1" applyBorder="1" applyAlignment="1" applyProtection="1">
      <protection hidden="1"/>
    </xf>
    <xf numFmtId="0" fontId="67" fillId="12" borderId="102" xfId="3" applyFont="1" applyFill="1" applyBorder="1" applyAlignment="1" applyProtection="1">
      <protection hidden="1"/>
    </xf>
    <xf numFmtId="0" fontId="67" fillId="0" borderId="0" xfId="3" applyFont="1" applyBorder="1" applyAlignment="1" applyProtection="1">
      <protection hidden="1"/>
    </xf>
    <xf numFmtId="0" fontId="67" fillId="0" borderId="103" xfId="3" applyFont="1" applyBorder="1" applyProtection="1">
      <protection hidden="1"/>
    </xf>
    <xf numFmtId="0" fontId="189" fillId="0" borderId="0" xfId="9" applyFont="1" applyBorder="1" applyAlignment="1" applyProtection="1">
      <alignment horizontal="left" wrapText="1"/>
      <protection hidden="1"/>
    </xf>
    <xf numFmtId="0" fontId="45" fillId="0" borderId="0" xfId="3" applyProtection="1">
      <protection locked="0" hidden="1"/>
    </xf>
    <xf numFmtId="0" fontId="68" fillId="0" borderId="0" xfId="3" applyFont="1" applyProtection="1">
      <protection hidden="1"/>
    </xf>
    <xf numFmtId="0" fontId="191" fillId="0" borderId="0" xfId="9" applyFont="1" applyBorder="1" applyAlignment="1" applyProtection="1">
      <alignment wrapText="1"/>
      <protection hidden="1"/>
    </xf>
    <xf numFmtId="0" fontId="190" fillId="0" borderId="0" xfId="9" applyFont="1" applyBorder="1" applyProtection="1">
      <protection locked="0"/>
    </xf>
    <xf numFmtId="0" fontId="186" fillId="0" borderId="0" xfId="9" applyFont="1" applyAlignment="1" applyProtection="1">
      <alignment horizontal="center"/>
      <protection locked="0"/>
    </xf>
    <xf numFmtId="0" fontId="185" fillId="0" borderId="0" xfId="9" applyFont="1" applyBorder="1" applyAlignment="1" applyProtection="1">
      <alignment horizontal="left" vertical="center"/>
      <protection locked="0"/>
    </xf>
    <xf numFmtId="0" fontId="62" fillId="0" borderId="0" xfId="9"/>
    <xf numFmtId="0" fontId="62" fillId="0" borderId="0" xfId="9" applyProtection="1">
      <protection hidden="1"/>
    </xf>
    <xf numFmtId="0" fontId="63" fillId="0" borderId="0" xfId="9" applyFont="1" applyBorder="1" applyAlignment="1" applyProtection="1">
      <alignment horizontal="right"/>
      <protection locked="0"/>
    </xf>
    <xf numFmtId="0" fontId="98" fillId="0" borderId="0" xfId="3" applyNumberFormat="1" applyFont="1" applyBorder="1" applyAlignment="1" applyProtection="1">
      <alignment horizontal="left"/>
    </xf>
    <xf numFmtId="0" fontId="98" fillId="0" borderId="0" xfId="9" applyFont="1" applyBorder="1" applyAlignment="1" applyProtection="1">
      <alignment horizontal="left"/>
      <protection hidden="1"/>
    </xf>
    <xf numFmtId="0" fontId="59" fillId="0" borderId="0" xfId="7" applyFont="1" applyBorder="1" applyAlignment="1" applyProtection="1"/>
    <xf numFmtId="0" fontId="59" fillId="0" borderId="10" xfId="7" applyFont="1" applyBorder="1" applyAlignment="1" applyProtection="1"/>
    <xf numFmtId="0" fontId="59" fillId="0" borderId="0" xfId="6" applyFont="1" applyBorder="1" applyAlignment="1"/>
    <xf numFmtId="0" fontId="59" fillId="0" borderId="10" xfId="6" applyFont="1" applyBorder="1" applyAlignment="1"/>
    <xf numFmtId="0" fontId="59" fillId="2" borderId="1" xfId="0" applyFont="1" applyFill="1" applyBorder="1" applyAlignment="1">
      <alignment vertical="top"/>
    </xf>
    <xf numFmtId="0" fontId="59" fillId="2" borderId="7" xfId="0" applyFont="1" applyFill="1" applyBorder="1" applyAlignment="1">
      <alignment vertical="top"/>
    </xf>
    <xf numFmtId="0" fontId="192" fillId="0" borderId="0" xfId="9" applyFont="1" applyBorder="1" applyAlignment="1" applyProtection="1">
      <alignment horizontal="left"/>
      <protection hidden="1"/>
    </xf>
    <xf numFmtId="0" fontId="98" fillId="0" borderId="9" xfId="9" applyFont="1" applyBorder="1" applyAlignment="1" applyProtection="1">
      <protection hidden="1"/>
    </xf>
    <xf numFmtId="0" fontId="98" fillId="0" borderId="6" xfId="9" applyFont="1" applyBorder="1" applyAlignment="1" applyProtection="1">
      <protection hidden="1"/>
    </xf>
    <xf numFmtId="0" fontId="98" fillId="0" borderId="3" xfId="3" applyNumberFormat="1" applyFont="1" applyBorder="1" applyAlignment="1" applyProtection="1">
      <alignment horizontal="left"/>
    </xf>
    <xf numFmtId="0" fontId="98" fillId="0" borderId="3" xfId="3" applyFont="1" applyBorder="1" applyAlignment="1">
      <alignment horizontal="left"/>
    </xf>
    <xf numFmtId="0" fontId="45" fillId="0" borderId="3" xfId="3" applyBorder="1" applyProtection="1">
      <protection hidden="1"/>
    </xf>
    <xf numFmtId="0" fontId="45" fillId="0" borderId="5" xfId="3" applyBorder="1" applyProtection="1">
      <protection hidden="1"/>
    </xf>
    <xf numFmtId="0" fontId="45" fillId="0" borderId="10" xfId="3" applyBorder="1" applyProtection="1">
      <protection hidden="1"/>
    </xf>
    <xf numFmtId="0" fontId="98" fillId="0" borderId="1" xfId="3" applyNumberFormat="1" applyFont="1" applyBorder="1" applyAlignment="1" applyProtection="1">
      <alignment horizontal="left"/>
    </xf>
    <xf numFmtId="0" fontId="98" fillId="0" borderId="1" xfId="9" applyFont="1" applyBorder="1" applyAlignment="1" applyProtection="1">
      <alignment horizontal="left"/>
      <protection hidden="1"/>
    </xf>
    <xf numFmtId="0" fontId="171" fillId="0" borderId="1" xfId="1" applyFont="1" applyBorder="1" applyAlignment="1" applyProtection="1">
      <alignment horizontal="left"/>
    </xf>
    <xf numFmtId="0" fontId="194" fillId="0" borderId="0" xfId="9" applyFont="1" applyBorder="1" applyAlignment="1" applyProtection="1">
      <alignment horizontal="center"/>
      <protection locked="0"/>
    </xf>
    <xf numFmtId="0" fontId="129" fillId="0" borderId="4" xfId="9" applyFont="1" applyBorder="1" applyAlignment="1" applyProtection="1">
      <protection hidden="1"/>
    </xf>
    <xf numFmtId="0" fontId="59" fillId="2" borderId="0" xfId="0" applyFont="1" applyFill="1" applyBorder="1" applyAlignment="1">
      <alignment horizontal="left" vertical="top"/>
    </xf>
    <xf numFmtId="0" fontId="59" fillId="0" borderId="7" xfId="3" applyFont="1" applyBorder="1" applyAlignment="1" applyProtection="1">
      <alignment horizontal="left"/>
    </xf>
    <xf numFmtId="0" fontId="175" fillId="0" borderId="3" xfId="1" applyFont="1" applyBorder="1" applyAlignment="1"/>
    <xf numFmtId="0" fontId="175" fillId="0" borderId="5" xfId="1" applyFont="1" applyBorder="1" applyAlignment="1"/>
    <xf numFmtId="0" fontId="74" fillId="0" borderId="0" xfId="7" applyFont="1" applyBorder="1" applyAlignment="1" applyProtection="1"/>
    <xf numFmtId="0" fontId="74" fillId="0" borderId="0" xfId="6" applyFont="1" applyBorder="1" applyAlignment="1"/>
    <xf numFmtId="0" fontId="74" fillId="2" borderId="1" xfId="0" applyFont="1" applyFill="1" applyBorder="1" applyAlignment="1">
      <alignment vertical="top"/>
    </xf>
    <xf numFmtId="0" fontId="175" fillId="0" borderId="0" xfId="1" applyFont="1" applyBorder="1" applyAlignment="1"/>
    <xf numFmtId="0" fontId="129" fillId="0" borderId="12" xfId="9" applyFont="1" applyBorder="1" applyAlignment="1" applyProtection="1">
      <alignment vertical="center"/>
      <protection locked="0"/>
    </xf>
    <xf numFmtId="0" fontId="126" fillId="0" borderId="104" xfId="9" applyFont="1" applyBorder="1" applyAlignment="1" applyProtection="1">
      <alignment vertical="center"/>
      <protection locked="0"/>
    </xf>
    <xf numFmtId="0" fontId="190" fillId="0" borderId="3" xfId="9" applyFont="1" applyBorder="1" applyProtection="1">
      <protection locked="0"/>
    </xf>
    <xf numFmtId="0" fontId="187" fillId="0" borderId="1" xfId="3" applyFont="1" applyBorder="1" applyAlignment="1" applyProtection="1">
      <alignment horizontal="left"/>
      <protection hidden="1"/>
    </xf>
    <xf numFmtId="0" fontId="187" fillId="0" borderId="7" xfId="3" applyFont="1" applyBorder="1" applyAlignment="1" applyProtection="1">
      <alignment horizontal="left"/>
      <protection hidden="1"/>
    </xf>
    <xf numFmtId="0" fontId="194" fillId="0" borderId="0" xfId="9" applyFont="1" applyBorder="1" applyAlignment="1" applyProtection="1">
      <protection locked="0"/>
    </xf>
    <xf numFmtId="0" fontId="193" fillId="0" borderId="0" xfId="3" applyFont="1" applyBorder="1" applyAlignment="1" applyProtection="1">
      <protection hidden="1"/>
    </xf>
    <xf numFmtId="0" fontId="75" fillId="14" borderId="4" xfId="3" applyFont="1" applyFill="1" applyBorder="1" applyAlignment="1" applyProtection="1">
      <alignment horizontal="left" vertical="center"/>
      <protection hidden="1"/>
    </xf>
    <xf numFmtId="0" fontId="75" fillId="0" borderId="5" xfId="9" applyFont="1" applyBorder="1" applyAlignment="1" applyProtection="1">
      <alignment horizontal="left" vertical="center" wrapText="1"/>
      <protection hidden="1"/>
    </xf>
    <xf numFmtId="0" fontId="75" fillId="14" borderId="9" xfId="3" applyFont="1" applyFill="1" applyBorder="1" applyAlignment="1" applyProtection="1">
      <alignment horizontal="left" vertical="center"/>
      <protection hidden="1"/>
    </xf>
    <xf numFmtId="0" fontId="75" fillId="14" borderId="6" xfId="3" applyFont="1" applyFill="1" applyBorder="1" applyAlignment="1" applyProtection="1">
      <alignment horizontal="left" vertical="center"/>
      <protection hidden="1"/>
    </xf>
    <xf numFmtId="0" fontId="75" fillId="0" borderId="13" xfId="9" applyFont="1" applyBorder="1" applyAlignment="1" applyProtection="1">
      <alignment horizontal="left" vertical="center" wrapText="1"/>
      <protection hidden="1"/>
    </xf>
    <xf numFmtId="2" fontId="62" fillId="0" borderId="89" xfId="9" applyNumberFormat="1" applyFont="1" applyBorder="1" applyProtection="1"/>
    <xf numFmtId="0" fontId="45" fillId="0" borderId="50" xfId="3" applyBorder="1" applyProtection="1">
      <protection hidden="1"/>
    </xf>
    <xf numFmtId="169" fontId="62" fillId="0" borderId="97" xfId="9" applyNumberFormat="1" applyFont="1" applyBorder="1" applyAlignment="1" applyProtection="1">
      <alignment horizontal="left"/>
      <protection locked="0"/>
    </xf>
    <xf numFmtId="2" fontId="62" fillId="0" borderId="106" xfId="48" applyNumberFormat="1" applyFont="1" applyFill="1" applyBorder="1" applyAlignment="1" applyProtection="1"/>
    <xf numFmtId="0" fontId="45" fillId="0" borderId="98" xfId="3" applyFont="1" applyBorder="1" applyProtection="1">
      <protection hidden="1"/>
    </xf>
    <xf numFmtId="0" fontId="45" fillId="0" borderId="98" xfId="3" applyFont="1" applyBorder="1" applyAlignment="1" applyProtection="1">
      <alignment vertical="top" wrapText="1"/>
      <protection hidden="1"/>
    </xf>
    <xf numFmtId="167" fontId="0" fillId="0" borderId="98" xfId="10" applyNumberFormat="1" applyFont="1" applyBorder="1" applyProtection="1">
      <protection hidden="1"/>
    </xf>
    <xf numFmtId="0" fontId="195" fillId="0" borderId="107" xfId="9" applyFont="1" applyBorder="1" applyAlignment="1" applyProtection="1">
      <alignment horizontal="center"/>
      <protection locked="0"/>
    </xf>
    <xf numFmtId="0" fontId="196" fillId="0" borderId="43" xfId="3" applyFont="1" applyBorder="1" applyAlignment="1" applyProtection="1">
      <alignment horizontal="center"/>
      <protection hidden="1"/>
    </xf>
    <xf numFmtId="0" fontId="196" fillId="0" borderId="26" xfId="3" applyFont="1" applyBorder="1" applyAlignment="1" applyProtection="1">
      <alignment horizontal="center"/>
      <protection hidden="1"/>
    </xf>
    <xf numFmtId="174" fontId="185" fillId="0" borderId="105" xfId="9" applyNumberFormat="1" applyFont="1" applyFill="1" applyBorder="1" applyProtection="1"/>
    <xf numFmtId="0" fontId="58" fillId="0" borderId="50" xfId="13" applyNumberFormat="1" applyFont="1" applyFill="1" applyBorder="1" applyAlignment="1" applyProtection="1"/>
    <xf numFmtId="0" fontId="54" fillId="0" borderId="3" xfId="6" applyFont="1" applyBorder="1"/>
    <xf numFmtId="0" fontId="59" fillId="0" borderId="0" xfId="3" applyFont="1" applyBorder="1" applyAlignment="1" applyProtection="1">
      <alignment horizontal="left"/>
    </xf>
    <xf numFmtId="0" fontId="59" fillId="0" borderId="10" xfId="3" applyFont="1" applyBorder="1" applyAlignment="1" applyProtection="1">
      <alignment horizontal="left"/>
    </xf>
    <xf numFmtId="0" fontId="110" fillId="0" borderId="0" xfId="3" applyFont="1" applyBorder="1" applyAlignment="1" applyProtection="1">
      <protection locked="0"/>
    </xf>
    <xf numFmtId="0" fontId="171" fillId="0" borderId="0" xfId="1" applyFont="1" applyBorder="1" applyAlignment="1" applyProtection="1">
      <alignment horizontal="left"/>
    </xf>
    <xf numFmtId="0" fontId="113" fillId="0" borderId="0" xfId="6" applyFont="1" applyBorder="1" applyAlignment="1"/>
    <xf numFmtId="0" fontId="68" fillId="0" borderId="0" xfId="3" applyFont="1" applyBorder="1" applyAlignment="1" applyProtection="1">
      <protection hidden="1"/>
    </xf>
    <xf numFmtId="0" fontId="114" fillId="0" borderId="0" xfId="3" applyFont="1" applyBorder="1"/>
    <xf numFmtId="0" fontId="56" fillId="7" borderId="0" xfId="9" applyFont="1" applyFill="1" applyBorder="1" applyAlignment="1" applyProtection="1">
      <alignment horizontal="center" vertical="center" wrapText="1"/>
      <protection hidden="1"/>
    </xf>
    <xf numFmtId="166" fontId="56" fillId="7" borderId="0" xfId="9" applyNumberFormat="1" applyFont="1" applyFill="1" applyBorder="1" applyAlignment="1" applyProtection="1">
      <alignment horizontal="center" vertical="center"/>
      <protection hidden="1"/>
    </xf>
    <xf numFmtId="44" fontId="92" fillId="7" borderId="0" xfId="8" applyFont="1" applyFill="1" applyBorder="1" applyAlignment="1" applyProtection="1">
      <alignment horizontal="right" vertical="top"/>
      <protection hidden="1"/>
    </xf>
    <xf numFmtId="0" fontId="112" fillId="0" borderId="0" xfId="9" applyFont="1" applyFill="1" applyBorder="1" applyAlignment="1" applyProtection="1">
      <alignment horizontal="left" vertical="center"/>
      <protection hidden="1"/>
    </xf>
    <xf numFmtId="0" fontId="111" fillId="0" borderId="0" xfId="3" applyFont="1" applyBorder="1"/>
    <xf numFmtId="0" fontId="74" fillId="7" borderId="0" xfId="9" applyFont="1" applyFill="1" applyBorder="1" applyAlignment="1" applyProtection="1">
      <alignment horizontal="center" vertical="center" wrapText="1"/>
      <protection hidden="1"/>
    </xf>
    <xf numFmtId="166" fontId="74" fillId="7" borderId="0" xfId="9" applyNumberFormat="1" applyFont="1" applyFill="1" applyBorder="1" applyAlignment="1" applyProtection="1">
      <alignment horizontal="center" vertical="center"/>
      <protection hidden="1"/>
    </xf>
    <xf numFmtId="44" fontId="112" fillId="7" borderId="0" xfId="8" applyFont="1" applyFill="1" applyBorder="1" applyAlignment="1" applyProtection="1">
      <alignment horizontal="right" vertical="top"/>
      <protection hidden="1"/>
    </xf>
    <xf numFmtId="0" fontId="111" fillId="0" borderId="0" xfId="9" applyFont="1" applyFill="1" applyBorder="1" applyAlignment="1" applyProtection="1">
      <alignment horizontal="left" vertical="center"/>
      <protection hidden="1"/>
    </xf>
    <xf numFmtId="0" fontId="75" fillId="0" borderId="0" xfId="3" applyFont="1"/>
    <xf numFmtId="49" fontId="202" fillId="0" borderId="0" xfId="9" applyNumberFormat="1" applyFont="1" applyBorder="1" applyAlignment="1" applyProtection="1">
      <alignment horizontal="left" vertical="center"/>
      <protection hidden="1"/>
    </xf>
    <xf numFmtId="49" fontId="75" fillId="0" borderId="0" xfId="9" applyNumberFormat="1" applyFont="1" applyBorder="1" applyAlignment="1" applyProtection="1">
      <alignment horizontal="right" vertical="center"/>
      <protection hidden="1"/>
    </xf>
    <xf numFmtId="44" fontId="203" fillId="0" borderId="0" xfId="9" applyNumberFormat="1" applyFont="1" applyBorder="1" applyAlignment="1" applyProtection="1">
      <alignment horizontal="right" vertical="center"/>
      <protection hidden="1"/>
    </xf>
    <xf numFmtId="0" fontId="202" fillId="7" borderId="0" xfId="3" applyFont="1" applyFill="1" applyBorder="1" applyAlignment="1" applyProtection="1"/>
    <xf numFmtId="0" fontId="153" fillId="0" borderId="0" xfId="3" applyFont="1" applyFill="1" applyBorder="1" applyAlignment="1"/>
    <xf numFmtId="0" fontId="95" fillId="0" borderId="0" xfId="3" applyFont="1" applyBorder="1" applyProtection="1">
      <protection locked="0"/>
    </xf>
    <xf numFmtId="0" fontId="59" fillId="0" borderId="0" xfId="3" applyFont="1" applyBorder="1" applyAlignment="1"/>
    <xf numFmtId="0" fontId="59" fillId="0" borderId="0" xfId="3" applyFont="1" applyBorder="1" applyAlignment="1">
      <alignment vertical="top" wrapText="1"/>
    </xf>
    <xf numFmtId="0" fontId="75" fillId="0" borderId="0" xfId="3" applyFont="1" applyBorder="1" applyAlignment="1">
      <alignment horizontal="center" vertical="center" wrapText="1"/>
    </xf>
    <xf numFmtId="0" fontId="75" fillId="0" borderId="0" xfId="3" applyFont="1" applyBorder="1" applyAlignment="1">
      <alignment horizontal="right"/>
    </xf>
    <xf numFmtId="169" fontId="204" fillId="0" borderId="0" xfId="9" applyNumberFormat="1" applyFont="1" applyAlignment="1" applyProtection="1">
      <alignment horizontal="left"/>
      <protection locked="0"/>
    </xf>
    <xf numFmtId="0" fontId="205" fillId="0" borderId="0" xfId="3" applyFont="1" applyBorder="1" applyAlignment="1">
      <alignment horizontal="center" vertical="top" wrapText="1"/>
    </xf>
    <xf numFmtId="0" fontId="95" fillId="0" borderId="0" xfId="13" applyNumberFormat="1" applyFont="1" applyFill="1" applyBorder="1" applyAlignment="1" applyProtection="1"/>
    <xf numFmtId="0" fontId="76" fillId="0" borderId="0" xfId="3" applyFont="1" applyBorder="1"/>
    <xf numFmtId="0" fontId="207" fillId="0" borderId="0" xfId="3" applyFont="1"/>
    <xf numFmtId="0" fontId="208" fillId="0" borderId="0" xfId="13" applyNumberFormat="1" applyFont="1" applyFill="1" applyBorder="1" applyAlignment="1" applyProtection="1"/>
    <xf numFmtId="0" fontId="208" fillId="0" borderId="0" xfId="3" applyFont="1"/>
    <xf numFmtId="0" fontId="208" fillId="0" borderId="0" xfId="3" applyFont="1" applyAlignment="1">
      <alignment wrapText="1"/>
    </xf>
    <xf numFmtId="0" fontId="209" fillId="0" borderId="0" xfId="3" applyFont="1"/>
    <xf numFmtId="0" fontId="209" fillId="0" borderId="0" xfId="6" applyFont="1" applyBorder="1"/>
    <xf numFmtId="0" fontId="209" fillId="0" borderId="0" xfId="9" applyFont="1" applyFill="1" applyBorder="1" applyAlignment="1" applyProtection="1">
      <alignment horizontal="left" vertical="center"/>
      <protection hidden="1"/>
    </xf>
    <xf numFmtId="0" fontId="209" fillId="0" borderId="0" xfId="3" applyFont="1" applyBorder="1"/>
    <xf numFmtId="0" fontId="210" fillId="7" borderId="0" xfId="9" applyFont="1" applyFill="1" applyBorder="1" applyAlignment="1" applyProtection="1">
      <alignment horizontal="center" vertical="center" wrapText="1"/>
      <protection hidden="1"/>
    </xf>
    <xf numFmtId="166" fontId="210" fillId="7" borderId="0" xfId="9" applyNumberFormat="1" applyFont="1" applyFill="1" applyBorder="1" applyAlignment="1" applyProtection="1">
      <alignment horizontal="center" vertical="center"/>
      <protection hidden="1"/>
    </xf>
    <xf numFmtId="44" fontId="209" fillId="7" borderId="0" xfId="8" applyFont="1" applyFill="1" applyBorder="1" applyAlignment="1" applyProtection="1">
      <alignment horizontal="right" vertical="top"/>
      <protection hidden="1"/>
    </xf>
    <xf numFmtId="0" fontId="201" fillId="0" borderId="0" xfId="9" applyFont="1" applyFill="1" applyBorder="1" applyAlignment="1" applyProtection="1">
      <alignment horizontal="left" vertical="center"/>
      <protection hidden="1"/>
    </xf>
    <xf numFmtId="0" fontId="200" fillId="0" borderId="0" xfId="9" applyFont="1" applyFill="1" applyBorder="1" applyAlignment="1" applyProtection="1">
      <alignment horizontal="left" vertical="center"/>
      <protection hidden="1"/>
    </xf>
    <xf numFmtId="44" fontId="203" fillId="7" borderId="0" xfId="8" applyFont="1" applyFill="1" applyBorder="1" applyAlignment="1" applyProtection="1">
      <alignment horizontal="right" vertical="top"/>
      <protection hidden="1"/>
    </xf>
    <xf numFmtId="44" fontId="203" fillId="7" borderId="1" xfId="8" applyFont="1" applyFill="1" applyBorder="1" applyAlignment="1" applyProtection="1">
      <alignment horizontal="right" vertical="top"/>
      <protection hidden="1"/>
    </xf>
    <xf numFmtId="0" fontId="95" fillId="2" borderId="0" xfId="0" applyFont="1" applyFill="1" applyBorder="1" applyAlignment="1">
      <alignment horizontal="left" vertical="top"/>
    </xf>
    <xf numFmtId="0" fontId="98" fillId="0" borderId="6" xfId="9" applyFont="1" applyBorder="1" applyAlignment="1" applyProtection="1">
      <alignment horizontal="left"/>
      <protection hidden="1"/>
    </xf>
    <xf numFmtId="0" fontId="98" fillId="0" borderId="112" xfId="3" applyNumberFormat="1" applyFont="1" applyBorder="1" applyAlignment="1" applyProtection="1">
      <alignment horizontal="left"/>
    </xf>
    <xf numFmtId="0" fontId="98" fillId="7" borderId="1" xfId="17" applyFont="1" applyFill="1" applyBorder="1" applyAlignment="1" applyProtection="1">
      <alignment vertical="center" wrapText="1"/>
      <protection locked="0"/>
    </xf>
    <xf numFmtId="0" fontId="59" fillId="0" borderId="1" xfId="3" applyFont="1" applyBorder="1" applyProtection="1">
      <protection locked="0"/>
    </xf>
    <xf numFmtId="0" fontId="98" fillId="0" borderId="86" xfId="3" applyFont="1" applyBorder="1" applyAlignment="1" applyProtection="1">
      <alignment horizontal="left"/>
    </xf>
    <xf numFmtId="0" fontId="98" fillId="0" borderId="7" xfId="3" applyFont="1" applyBorder="1" applyAlignment="1" applyProtection="1">
      <alignment horizontal="left"/>
    </xf>
    <xf numFmtId="0" fontId="59" fillId="0" borderId="9" xfId="3" applyFont="1" applyBorder="1" applyProtection="1">
      <protection locked="0"/>
    </xf>
    <xf numFmtId="0" fontId="45" fillId="0" borderId="10" xfId="3" applyBorder="1" applyAlignment="1" applyProtection="1">
      <alignment horizontal="center"/>
    </xf>
    <xf numFmtId="0" fontId="59" fillId="0" borderId="6" xfId="3" applyFont="1" applyBorder="1" applyProtection="1">
      <protection locked="0"/>
    </xf>
    <xf numFmtId="0" fontId="75" fillId="0" borderId="1" xfId="3" applyFont="1" applyBorder="1"/>
    <xf numFmtId="0" fontId="45" fillId="0" borderId="1" xfId="3" applyBorder="1" applyAlignment="1" applyProtection="1">
      <alignment horizontal="center"/>
    </xf>
    <xf numFmtId="0" fontId="45" fillId="0" borderId="7" xfId="3" applyBorder="1" applyAlignment="1" applyProtection="1">
      <alignment horizontal="center"/>
    </xf>
    <xf numFmtId="0" fontId="203" fillId="0" borderId="0" xfId="3" applyFont="1" applyBorder="1" applyAlignment="1">
      <alignment horizontal="center"/>
    </xf>
    <xf numFmtId="0" fontId="23" fillId="0" borderId="0" xfId="52" applyFont="1" applyAlignment="1">
      <alignment horizontal="right"/>
    </xf>
    <xf numFmtId="0" fontId="24" fillId="0" borderId="0" xfId="52" applyFont="1"/>
    <xf numFmtId="0" fontId="24" fillId="0" borderId="0" xfId="53" applyFont="1"/>
    <xf numFmtId="0" fontId="23" fillId="0" borderId="0" xfId="53" applyFont="1" applyAlignment="1">
      <alignment horizontal="right"/>
    </xf>
    <xf numFmtId="0" fontId="139" fillId="0" borderId="0" xfId="53" applyFont="1"/>
    <xf numFmtId="0" fontId="58" fillId="0" borderId="0" xfId="53" applyFont="1"/>
    <xf numFmtId="0" fontId="213" fillId="0" borderId="0" xfId="53" applyFont="1"/>
    <xf numFmtId="0" fontId="58" fillId="0" borderId="0" xfId="53" applyFont="1" applyAlignment="1">
      <alignment horizontal="right"/>
    </xf>
    <xf numFmtId="0" fontId="29" fillId="0" borderId="53" xfId="53" applyFont="1" applyBorder="1" applyAlignment="1" applyProtection="1">
      <alignment horizontal="left"/>
      <protection locked="0"/>
    </xf>
    <xf numFmtId="0" fontId="31" fillId="0" borderId="53" xfId="53" applyFont="1" applyBorder="1" applyAlignment="1" applyProtection="1">
      <alignment horizontal="left"/>
      <protection locked="0"/>
    </xf>
    <xf numFmtId="0" fontId="215" fillId="0" borderId="0" xfId="53" applyFont="1" applyAlignment="1">
      <alignment horizontal="center"/>
    </xf>
    <xf numFmtId="0" fontId="217" fillId="0" borderId="0" xfId="53" applyFont="1" applyAlignment="1">
      <alignment horizontal="center"/>
    </xf>
    <xf numFmtId="0" fontId="58" fillId="0" borderId="53" xfId="53" applyFont="1" applyBorder="1" applyProtection="1">
      <protection locked="0"/>
    </xf>
    <xf numFmtId="0" fontId="24" fillId="0" borderId="53" xfId="53" applyFont="1" applyBorder="1" applyProtection="1">
      <protection locked="0"/>
    </xf>
    <xf numFmtId="0" fontId="58" fillId="0" borderId="53" xfId="53" applyFont="1" applyBorder="1" applyAlignment="1" applyProtection="1">
      <alignment horizontal="left"/>
      <protection locked="0"/>
    </xf>
    <xf numFmtId="0" fontId="50" fillId="0" borderId="53" xfId="53" applyFont="1" applyBorder="1" applyAlignment="1" applyProtection="1">
      <alignment horizontal="left"/>
      <protection locked="0"/>
    </xf>
    <xf numFmtId="20" fontId="139" fillId="0" borderId="0" xfId="53" applyNumberFormat="1" applyFont="1"/>
    <xf numFmtId="0" fontId="24" fillId="0" borderId="53" xfId="53" applyFont="1" applyBorder="1" applyAlignment="1" applyProtection="1">
      <alignment horizontal="left"/>
      <protection locked="0"/>
    </xf>
    <xf numFmtId="0" fontId="29" fillId="0" borderId="0" xfId="53" applyFont="1" applyBorder="1" applyAlignment="1" applyProtection="1">
      <alignment horizontal="left"/>
      <protection locked="0"/>
    </xf>
    <xf numFmtId="0" fontId="31" fillId="0" borderId="0" xfId="53" applyFont="1" applyBorder="1" applyAlignment="1" applyProtection="1">
      <alignment horizontal="left"/>
      <protection locked="0"/>
    </xf>
    <xf numFmtId="0" fontId="58" fillId="0" borderId="0" xfId="53" applyFont="1" applyBorder="1" applyProtection="1">
      <protection locked="0"/>
    </xf>
    <xf numFmtId="0" fontId="24" fillId="0" borderId="0" xfId="53" applyFont="1" applyBorder="1" applyProtection="1">
      <protection locked="0"/>
    </xf>
    <xf numFmtId="0" fontId="219" fillId="0" borderId="0" xfId="13" applyNumberFormat="1" applyFont="1" applyFill="1" applyBorder="1" applyAlignment="1" applyProtection="1"/>
    <xf numFmtId="49" fontId="29" fillId="5" borderId="29" xfId="21" applyNumberFormat="1" applyFont="1" applyFill="1" applyBorder="1" applyAlignment="1" applyProtection="1">
      <protection locked="0"/>
    </xf>
    <xf numFmtId="49" fontId="31" fillId="5" borderId="27" xfId="21" applyNumberFormat="1" applyFont="1" applyFill="1" applyBorder="1" applyAlignment="1" applyProtection="1">
      <alignment horizontal="left"/>
      <protection locked="0"/>
    </xf>
    <xf numFmtId="49" fontId="31" fillId="5" borderId="44" xfId="21" applyNumberFormat="1" applyFont="1" applyFill="1" applyBorder="1" applyAlignment="1" applyProtection="1">
      <alignment horizontal="left"/>
      <protection locked="0"/>
    </xf>
    <xf numFmtId="49" fontId="37" fillId="0" borderId="0" xfId="21" applyNumberFormat="1" applyFont="1" applyAlignment="1">
      <alignment horizontal="right"/>
    </xf>
    <xf numFmtId="49" fontId="30" fillId="0" borderId="0" xfId="21" applyNumberFormat="1" applyFont="1" applyBorder="1"/>
    <xf numFmtId="49" fontId="30" fillId="0" borderId="0" xfId="21" applyNumberFormat="1" applyFont="1"/>
    <xf numFmtId="49" fontId="24" fillId="0" borderId="0" xfId="21" applyNumberFormat="1" applyFont="1"/>
    <xf numFmtId="49" fontId="29" fillId="5" borderId="27" xfId="21" applyNumberFormat="1" applyFont="1" applyFill="1" applyBorder="1" applyProtection="1">
      <protection locked="0"/>
    </xf>
    <xf numFmtId="49" fontId="29" fillId="5" borderId="27" xfId="21" applyNumberFormat="1" applyFont="1" applyFill="1" applyBorder="1" applyAlignment="1" applyProtection="1">
      <alignment horizontal="left"/>
      <protection locked="0"/>
    </xf>
    <xf numFmtId="0" fontId="180" fillId="7" borderId="3" xfId="9" applyFont="1" applyFill="1" applyBorder="1" applyAlignment="1" applyProtection="1">
      <alignment horizontal="center" wrapText="1"/>
      <protection hidden="1"/>
    </xf>
    <xf numFmtId="49" fontId="181" fillId="0" borderId="0" xfId="9" applyNumberFormat="1" applyFont="1" applyBorder="1" applyAlignment="1" applyProtection="1">
      <alignment horizontal="center"/>
      <protection hidden="1"/>
    </xf>
    <xf numFmtId="0" fontId="64" fillId="0" borderId="1" xfId="9" applyFont="1" applyBorder="1" applyAlignment="1" applyProtection="1">
      <alignment horizontal="center"/>
      <protection hidden="1"/>
    </xf>
    <xf numFmtId="0" fontId="179" fillId="0" borderId="0" xfId="3" applyFont="1" applyAlignment="1">
      <alignment horizontal="center"/>
    </xf>
    <xf numFmtId="0" fontId="45" fillId="0" borderId="0" xfId="3" applyFont="1" applyProtection="1">
      <protection hidden="1"/>
    </xf>
    <xf numFmtId="0" fontId="67" fillId="0" borderId="0" xfId="3" applyFont="1" applyProtection="1">
      <protection hidden="1"/>
    </xf>
    <xf numFmtId="169" fontId="63" fillId="0" borderId="0" xfId="9" applyNumberFormat="1" applyFont="1" applyAlignment="1" applyProtection="1">
      <alignment horizontal="right"/>
      <protection locked="0"/>
    </xf>
    <xf numFmtId="0" fontId="62" fillId="0" borderId="0" xfId="9" applyFont="1" applyAlignment="1" applyProtection="1">
      <alignment horizontal="left"/>
      <protection locked="0"/>
    </xf>
    <xf numFmtId="0" fontId="62" fillId="0" borderId="0" xfId="9" applyFont="1" applyAlignment="1" applyProtection="1">
      <alignment horizontal="right"/>
      <protection locked="0"/>
    </xf>
    <xf numFmtId="0" fontId="62" fillId="0" borderId="0" xfId="3" applyFont="1" applyAlignment="1" applyProtection="1">
      <alignment horizontal="left"/>
      <protection hidden="1"/>
    </xf>
    <xf numFmtId="0" fontId="62" fillId="0" borderId="0" xfId="3" applyFont="1" applyProtection="1">
      <protection hidden="1"/>
    </xf>
    <xf numFmtId="0" fontId="67" fillId="0" borderId="0" xfId="3" applyFont="1" applyAlignment="1" applyProtection="1">
      <alignment horizontal="left"/>
      <protection hidden="1"/>
    </xf>
    <xf numFmtId="0" fontId="45" fillId="0" borderId="115" xfId="3" applyBorder="1" applyProtection="1">
      <protection hidden="1"/>
    </xf>
    <xf numFmtId="0" fontId="75" fillId="0" borderId="3" xfId="9" applyFont="1" applyBorder="1" applyAlignment="1" applyProtection="1">
      <alignment horizontal="left" vertical="center" wrapText="1"/>
      <protection hidden="1"/>
    </xf>
    <xf numFmtId="0" fontId="23" fillId="0" borderId="113" xfId="9" applyFont="1" applyBorder="1" applyProtection="1">
      <protection locked="0"/>
    </xf>
    <xf numFmtId="49" fontId="45" fillId="0" borderId="114" xfId="3" applyNumberFormat="1" applyBorder="1" applyProtection="1">
      <protection hidden="1"/>
    </xf>
    <xf numFmtId="0" fontId="98" fillId="2" borderId="0" xfId="0" applyFont="1" applyFill="1" applyBorder="1" applyAlignment="1">
      <alignment horizontal="center" vertical="top"/>
    </xf>
    <xf numFmtId="0" fontId="23" fillId="0" borderId="0" xfId="21" applyFont="1" applyAlignment="1">
      <alignment horizontal="right"/>
    </xf>
    <xf numFmtId="0" fontId="23" fillId="0" borderId="0" xfId="26" applyFont="1" applyAlignment="1">
      <alignment horizontal="right"/>
    </xf>
    <xf numFmtId="0" fontId="87" fillId="0" borderId="9" xfId="3" applyFont="1" applyBorder="1" applyAlignment="1" applyProtection="1">
      <alignment horizontal="left" vertical="center"/>
    </xf>
    <xf numFmtId="0" fontId="87" fillId="0" borderId="0" xfId="3" applyFont="1" applyBorder="1" applyAlignment="1" applyProtection="1">
      <alignment horizontal="left" vertical="center"/>
    </xf>
    <xf numFmtId="0" fontId="87" fillId="0" borderId="10" xfId="3" applyFont="1" applyBorder="1" applyAlignment="1" applyProtection="1">
      <alignment horizontal="left" vertical="center"/>
    </xf>
    <xf numFmtId="0" fontId="87" fillId="0" borderId="6" xfId="3" applyFont="1" applyBorder="1" applyAlignment="1" applyProtection="1">
      <alignment horizontal="left" vertical="center"/>
    </xf>
    <xf numFmtId="0" fontId="87" fillId="0" borderId="1" xfId="3" applyFont="1" applyBorder="1" applyAlignment="1" applyProtection="1">
      <alignment horizontal="left" vertical="center"/>
    </xf>
    <xf numFmtId="0" fontId="87" fillId="0" borderId="7" xfId="3" applyFont="1" applyBorder="1" applyAlignment="1" applyProtection="1">
      <alignment horizontal="left" vertical="center"/>
    </xf>
    <xf numFmtId="0" fontId="29" fillId="7" borderId="0" xfId="21" applyFont="1" applyFill="1" applyBorder="1" applyAlignment="1" applyProtection="1">
      <alignment horizontal="left" vertical="center"/>
      <protection locked="0"/>
    </xf>
    <xf numFmtId="0" fontId="58" fillId="0" borderId="0" xfId="53" applyFont="1" applyBorder="1" applyAlignment="1" applyProtection="1">
      <alignment horizontal="left"/>
      <protection locked="0"/>
    </xf>
    <xf numFmtId="0" fontId="24" fillId="0" borderId="0" xfId="53" applyFont="1" applyBorder="1" applyAlignment="1" applyProtection="1">
      <alignment horizontal="left"/>
      <protection locked="0"/>
    </xf>
    <xf numFmtId="0" fontId="96" fillId="0" borderId="0" xfId="33" applyFont="1"/>
    <xf numFmtId="0" fontId="227" fillId="2" borderId="0" xfId="12" applyFont="1" applyFill="1" applyBorder="1" applyAlignment="1">
      <alignment horizontal="left" vertical="top"/>
    </xf>
    <xf numFmtId="0" fontId="140" fillId="0" borderId="0" xfId="53" applyFont="1"/>
    <xf numFmtId="0" fontId="27" fillId="17" borderId="0" xfId="26" applyFont="1" applyFill="1" applyAlignment="1">
      <alignment horizontal="right"/>
    </xf>
    <xf numFmtId="0" fontId="58" fillId="17" borderId="0" xfId="53" applyFont="1" applyFill="1" applyBorder="1" applyAlignment="1" applyProtection="1">
      <alignment horizontal="left"/>
      <protection locked="0"/>
    </xf>
    <xf numFmtId="0" fontId="24" fillId="17" borderId="0" xfId="53" applyFont="1" applyFill="1" applyBorder="1" applyAlignment="1" applyProtection="1">
      <alignment horizontal="left"/>
      <protection locked="0"/>
    </xf>
    <xf numFmtId="0" fontId="54" fillId="0" borderId="0" xfId="6" applyFont="1" applyBorder="1"/>
    <xf numFmtId="0" fontId="125" fillId="0" borderId="0" xfId="33" applyFont="1" applyBorder="1"/>
    <xf numFmtId="0" fontId="24" fillId="0" borderId="0" xfId="33" applyFont="1" applyBorder="1"/>
    <xf numFmtId="0" fontId="23" fillId="0" borderId="1" xfId="26" applyFont="1" applyBorder="1" applyAlignment="1">
      <alignment horizontal="right"/>
    </xf>
    <xf numFmtId="0" fontId="24" fillId="0" borderId="0" xfId="6" applyFont="1" applyAlignment="1">
      <alignment horizontal="center"/>
    </xf>
    <xf numFmtId="0" fontId="55" fillId="7" borderId="0" xfId="21" applyFont="1" applyFill="1" applyBorder="1" applyAlignment="1">
      <alignment vertical="center"/>
    </xf>
    <xf numFmtId="0" fontId="24" fillId="0" borderId="0" xfId="6" applyFont="1" applyAlignment="1">
      <alignment horizontal="right"/>
    </xf>
    <xf numFmtId="0" fontId="87" fillId="7" borderId="0" xfId="3" applyFont="1" applyFill="1" applyBorder="1" applyAlignment="1"/>
    <xf numFmtId="0" fontId="87" fillId="7" borderId="3" xfId="3" applyFont="1" applyFill="1" applyBorder="1" applyAlignment="1"/>
    <xf numFmtId="0" fontId="87" fillId="7" borderId="5" xfId="3" applyFont="1" applyFill="1" applyBorder="1" applyAlignment="1"/>
    <xf numFmtId="0" fontId="87" fillId="0" borderId="1" xfId="2" applyFont="1" applyBorder="1" applyAlignment="1"/>
    <xf numFmtId="0" fontId="87" fillId="0" borderId="7" xfId="2" applyFont="1" applyBorder="1" applyAlignment="1"/>
    <xf numFmtId="0" fontId="78" fillId="0" borderId="0" xfId="6" applyFont="1" applyBorder="1" applyAlignment="1">
      <alignment horizontal="center"/>
    </xf>
    <xf numFmtId="0" fontId="59" fillId="0" borderId="3" xfId="3" applyFont="1" applyBorder="1" applyAlignment="1" applyProtection="1">
      <alignment horizontal="left"/>
    </xf>
    <xf numFmtId="0" fontId="59" fillId="0" borderId="5" xfId="3" applyFont="1" applyBorder="1" applyAlignment="1" applyProtection="1">
      <alignment horizontal="left"/>
    </xf>
    <xf numFmtId="0" fontId="59" fillId="0" borderId="0" xfId="3" applyFont="1" applyBorder="1" applyAlignment="1" applyProtection="1">
      <alignment horizontal="left"/>
    </xf>
    <xf numFmtId="0" fontId="59" fillId="0" borderId="10" xfId="3" applyFont="1" applyBorder="1" applyAlignment="1" applyProtection="1">
      <alignment horizontal="left"/>
    </xf>
    <xf numFmtId="0" fontId="98" fillId="0" borderId="3" xfId="3" applyNumberFormat="1" applyFont="1" applyBorder="1" applyAlignment="1" applyProtection="1">
      <alignment horizontal="left"/>
    </xf>
    <xf numFmtId="0" fontId="194" fillId="0" borderId="0" xfId="9" applyFont="1" applyBorder="1" applyAlignment="1" applyProtection="1">
      <alignment horizontal="center"/>
      <protection locked="0"/>
    </xf>
    <xf numFmtId="0" fontId="145" fillId="0" borderId="4" xfId="3" applyFont="1" applyFill="1" applyBorder="1" applyAlignment="1" applyProtection="1">
      <alignment horizontal="left" vertical="center"/>
    </xf>
    <xf numFmtId="0" fontId="245" fillId="0" borderId="3" xfId="3" applyFont="1" applyFill="1" applyBorder="1" applyAlignment="1" applyProtection="1">
      <alignment horizontal="left" vertical="center"/>
    </xf>
    <xf numFmtId="0" fontId="245" fillId="0" borderId="5" xfId="3" applyFont="1" applyFill="1" applyBorder="1" applyAlignment="1" applyProtection="1">
      <alignment horizontal="left" vertical="center"/>
    </xf>
    <xf numFmtId="0" fontId="98" fillId="0" borderId="4" xfId="3" applyFont="1" applyFill="1" applyBorder="1" applyAlignment="1" applyProtection="1">
      <alignment horizontal="left" vertical="center"/>
    </xf>
    <xf numFmtId="0" fontId="246" fillId="0" borderId="3" xfId="3" applyFont="1" applyFill="1" applyBorder="1" applyAlignment="1" applyProtection="1">
      <alignment horizontal="left" vertical="center"/>
    </xf>
    <xf numFmtId="0" fontId="246" fillId="0" borderId="5" xfId="3" applyFont="1" applyFill="1" applyBorder="1" applyAlignment="1" applyProtection="1">
      <alignment horizontal="left" vertical="center"/>
    </xf>
    <xf numFmtId="0" fontId="98" fillId="0" borderId="6" xfId="3" applyFont="1" applyFill="1" applyBorder="1" applyAlignment="1" applyProtection="1">
      <alignment horizontal="left" vertical="center"/>
    </xf>
    <xf numFmtId="0" fontId="246" fillId="0" borderId="1" xfId="3" applyFont="1" applyFill="1" applyBorder="1" applyAlignment="1" applyProtection="1">
      <alignment horizontal="left" vertical="center"/>
    </xf>
    <xf numFmtId="0" fontId="246" fillId="0" borderId="7" xfId="3" applyFont="1" applyFill="1" applyBorder="1" applyAlignment="1" applyProtection="1">
      <alignment horizontal="left" vertical="center"/>
    </xf>
    <xf numFmtId="0" fontId="123" fillId="0" borderId="0" xfId="6" applyFont="1" applyFill="1" applyBorder="1" applyAlignment="1">
      <alignment horizontal="center"/>
    </xf>
    <xf numFmtId="0" fontId="75" fillId="0" borderId="0" xfId="6" applyFont="1"/>
    <xf numFmtId="0" fontId="257" fillId="0" borderId="0" xfId="6" applyFont="1" applyFill="1" applyBorder="1" applyAlignment="1">
      <alignment horizontal="right"/>
    </xf>
    <xf numFmtId="0" fontId="232" fillId="18" borderId="0" xfId="0" applyFont="1" applyFill="1" applyBorder="1" applyAlignment="1">
      <alignment horizontal="center" vertical="center"/>
    </xf>
    <xf numFmtId="0" fontId="239" fillId="18" borderId="0" xfId="0" applyFont="1" applyFill="1" applyBorder="1" applyAlignment="1">
      <alignment horizontal="center" vertical="center"/>
    </xf>
    <xf numFmtId="0" fontId="232" fillId="0" borderId="0" xfId="0" applyFont="1" applyFill="1" applyBorder="1"/>
    <xf numFmtId="0" fontId="250" fillId="0" borderId="0" xfId="6" applyFont="1" applyFill="1" applyBorder="1"/>
    <xf numFmtId="0" fontId="232" fillId="0" borderId="0" xfId="6" applyFont="1" applyFill="1" applyBorder="1"/>
    <xf numFmtId="0" fontId="261" fillId="0" borderId="5" xfId="6" applyFont="1" applyFill="1" applyBorder="1" applyAlignment="1">
      <alignment vertical="center"/>
    </xf>
    <xf numFmtId="0" fontId="261" fillId="0" borderId="7" xfId="6" applyFont="1" applyFill="1" applyBorder="1" applyAlignment="1">
      <alignment vertical="center"/>
    </xf>
    <xf numFmtId="0" fontId="262" fillId="19" borderId="12" xfId="6" applyFont="1" applyFill="1" applyBorder="1" applyAlignment="1">
      <alignment vertical="center"/>
    </xf>
    <xf numFmtId="0" fontId="262" fillId="19" borderId="8" xfId="6" applyFont="1" applyFill="1" applyBorder="1" applyAlignment="1">
      <alignment vertical="center"/>
    </xf>
    <xf numFmtId="0" fontId="250" fillId="19" borderId="13" xfId="6" applyFont="1" applyFill="1" applyBorder="1"/>
    <xf numFmtId="0" fontId="250" fillId="0" borderId="8" xfId="6" applyFont="1" applyFill="1" applyBorder="1"/>
    <xf numFmtId="1" fontId="265" fillId="20" borderId="129" xfId="6" applyNumberFormat="1" applyFont="1" applyFill="1" applyBorder="1" applyAlignment="1" applyProtection="1">
      <alignment horizontal="center" vertical="center"/>
      <protection locked="0"/>
    </xf>
    <xf numFmtId="1" fontId="265" fillId="20" borderId="13" xfId="6" applyNumberFormat="1" applyFont="1" applyFill="1" applyBorder="1" applyAlignment="1" applyProtection="1">
      <alignment vertical="center"/>
      <protection locked="0"/>
    </xf>
    <xf numFmtId="0" fontId="266" fillId="19" borderId="9" xfId="6" applyFont="1" applyFill="1" applyBorder="1" applyAlignment="1">
      <alignment vertical="center"/>
    </xf>
    <xf numFmtId="0" fontId="266" fillId="19" borderId="0" xfId="6" applyFont="1" applyFill="1" applyBorder="1" applyAlignment="1">
      <alignment vertical="center"/>
    </xf>
    <xf numFmtId="1" fontId="267" fillId="20" borderId="130" xfId="6" applyNumberFormat="1" applyFont="1" applyFill="1" applyBorder="1" applyAlignment="1" applyProtection="1">
      <alignment horizontal="center" vertical="center"/>
      <protection locked="0"/>
    </xf>
    <xf numFmtId="0" fontId="75" fillId="19" borderId="0" xfId="6" applyFont="1" applyFill="1" applyBorder="1"/>
    <xf numFmtId="0" fontId="66" fillId="21" borderId="43" xfId="9" applyFont="1" applyFill="1" applyBorder="1" applyAlignment="1" applyProtection="1">
      <alignment horizontal="center"/>
      <protection hidden="1"/>
    </xf>
    <xf numFmtId="0" fontId="66" fillId="21" borderId="0" xfId="9" applyFont="1" applyFill="1" applyBorder="1" applyAlignment="1" applyProtection="1">
      <alignment horizontal="center"/>
      <protection hidden="1"/>
    </xf>
    <xf numFmtId="0" fontId="66" fillId="21" borderId="132" xfId="9" applyFont="1" applyFill="1" applyBorder="1" applyAlignment="1" applyProtection="1">
      <alignment horizontal="center"/>
      <protection hidden="1"/>
    </xf>
    <xf numFmtId="0" fontId="268" fillId="19" borderId="8" xfId="6" applyFont="1" applyFill="1" applyBorder="1"/>
    <xf numFmtId="0" fontId="75" fillId="19" borderId="8" xfId="6" applyFont="1" applyFill="1" applyBorder="1"/>
    <xf numFmtId="0" fontId="167" fillId="19" borderId="13" xfId="9" applyFont="1" applyFill="1" applyBorder="1" applyAlignment="1" applyProtection="1">
      <alignment vertical="center" wrapText="1"/>
      <protection hidden="1"/>
    </xf>
    <xf numFmtId="43" fontId="74" fillId="19" borderId="126" xfId="10" applyFont="1" applyFill="1" applyBorder="1" applyAlignment="1" applyProtection="1">
      <alignment horizontal="center" vertical="center"/>
      <protection hidden="1"/>
    </xf>
    <xf numFmtId="2" fontId="74" fillId="19" borderId="127" xfId="6" applyNumberFormat="1" applyFont="1" applyFill="1" applyBorder="1" applyAlignment="1">
      <alignment vertical="center"/>
    </xf>
    <xf numFmtId="43" fontId="74" fillId="19" borderId="123" xfId="10" applyFont="1" applyFill="1" applyBorder="1" applyAlignment="1" applyProtection="1">
      <alignment horizontal="center" vertical="center"/>
      <protection hidden="1"/>
    </xf>
    <xf numFmtId="2" fontId="74" fillId="19" borderId="125" xfId="6" applyNumberFormat="1" applyFont="1" applyFill="1" applyBorder="1" applyAlignment="1">
      <alignment vertical="center"/>
    </xf>
    <xf numFmtId="0" fontId="75" fillId="19" borderId="0" xfId="9" applyFont="1" applyFill="1" applyBorder="1" applyAlignment="1" applyProtection="1">
      <alignment vertical="center" wrapText="1"/>
      <protection hidden="1"/>
    </xf>
    <xf numFmtId="0" fontId="247" fillId="19" borderId="0" xfId="9" applyFont="1" applyFill="1" applyBorder="1" applyAlignment="1" applyProtection="1">
      <alignment horizontal="center" vertical="center" wrapText="1"/>
      <protection hidden="1"/>
    </xf>
    <xf numFmtId="0" fontId="111" fillId="19" borderId="0" xfId="9" applyFont="1" applyFill="1" applyBorder="1" applyAlignment="1" applyProtection="1">
      <alignment horizontal="center" vertical="center" wrapText="1"/>
      <protection hidden="1"/>
    </xf>
    <xf numFmtId="1" fontId="138" fillId="19" borderId="0" xfId="9" applyNumberFormat="1" applyFont="1" applyFill="1" applyBorder="1" applyAlignment="1" applyProtection="1">
      <alignment horizontal="center" vertical="center" wrapText="1"/>
      <protection locked="0" hidden="1"/>
    </xf>
    <xf numFmtId="43" fontId="138" fillId="19" borderId="0" xfId="10" applyFont="1" applyFill="1" applyBorder="1" applyAlignment="1" applyProtection="1">
      <alignment horizontal="center" vertical="center"/>
      <protection hidden="1"/>
    </xf>
    <xf numFmtId="2" fontId="250" fillId="0" borderId="10" xfId="6" applyNumberFormat="1" applyFont="1" applyFill="1" applyBorder="1"/>
    <xf numFmtId="1" fontId="74" fillId="19" borderId="134" xfId="9" applyNumberFormat="1" applyFont="1" applyFill="1" applyBorder="1" applyAlignment="1" applyProtection="1">
      <alignment horizontal="center" vertical="center" wrapText="1"/>
      <protection hidden="1"/>
    </xf>
    <xf numFmtId="0" fontId="98" fillId="18" borderId="134" xfId="0" applyFont="1" applyFill="1" applyBorder="1" applyAlignment="1">
      <alignment horizontal="left" vertical="top"/>
    </xf>
    <xf numFmtId="0" fontId="249" fillId="19" borderId="134" xfId="9" applyFont="1" applyFill="1" applyBorder="1" applyAlignment="1" applyProtection="1">
      <alignment horizontal="center" vertical="center" wrapText="1"/>
      <protection hidden="1"/>
    </xf>
    <xf numFmtId="0" fontId="98" fillId="19" borderId="134" xfId="9" applyFont="1" applyFill="1" applyBorder="1" applyAlignment="1" applyProtection="1">
      <alignment horizontal="center" vertical="center" wrapText="1"/>
      <protection hidden="1"/>
    </xf>
    <xf numFmtId="0" fontId="98" fillId="19" borderId="135" xfId="9" applyFont="1" applyFill="1" applyBorder="1" applyAlignment="1" applyProtection="1">
      <alignment horizontal="center" vertical="center" wrapText="1"/>
      <protection hidden="1"/>
    </xf>
    <xf numFmtId="0" fontId="98" fillId="19" borderId="136" xfId="9" applyFont="1" applyFill="1" applyBorder="1" applyAlignment="1" applyProtection="1">
      <alignment horizontal="center" vertical="center" wrapText="1"/>
      <protection hidden="1"/>
    </xf>
    <xf numFmtId="0" fontId="98" fillId="19" borderId="137" xfId="9" applyFont="1" applyFill="1" applyBorder="1" applyAlignment="1" applyProtection="1">
      <alignment horizontal="center" vertical="center" wrapText="1"/>
      <protection hidden="1"/>
    </xf>
    <xf numFmtId="1" fontId="74" fillId="19" borderId="138" xfId="9" applyNumberFormat="1" applyFont="1" applyFill="1" applyBorder="1" applyAlignment="1" applyProtection="1">
      <alignment horizontal="center" vertical="center" wrapText="1"/>
      <protection hidden="1"/>
    </xf>
    <xf numFmtId="43" fontId="59" fillId="19" borderId="0" xfId="3" applyNumberFormat="1" applyFont="1" applyFill="1" applyBorder="1" applyAlignment="1" applyProtection="1">
      <alignment horizontal="center" vertical="center" wrapText="1"/>
    </xf>
    <xf numFmtId="0" fontId="250" fillId="18" borderId="0" xfId="0" applyFont="1" applyFill="1" applyBorder="1" applyAlignment="1">
      <alignment horizontal="left" vertical="top"/>
    </xf>
    <xf numFmtId="0" fontId="269" fillId="19" borderId="0" xfId="9" applyFont="1" applyFill="1" applyBorder="1" applyAlignment="1" applyProtection="1">
      <alignment horizontal="center" vertical="center" wrapText="1"/>
      <protection hidden="1"/>
    </xf>
    <xf numFmtId="0" fontId="261" fillId="19" borderId="0" xfId="9" applyFont="1" applyFill="1" applyBorder="1" applyAlignment="1" applyProtection="1">
      <alignment horizontal="center" vertical="center" wrapText="1"/>
      <protection hidden="1"/>
    </xf>
    <xf numFmtId="44" fontId="123" fillId="19" borderId="0" xfId="8" applyFont="1" applyFill="1" applyBorder="1" applyAlignment="1" applyProtection="1">
      <alignment horizontal="right" vertical="top"/>
      <protection hidden="1"/>
    </xf>
    <xf numFmtId="0" fontId="224" fillId="19" borderId="0" xfId="9" applyFont="1" applyFill="1" applyBorder="1" applyAlignment="1" applyProtection="1">
      <alignment horizontal="center" vertical="center" wrapText="1"/>
      <protection hidden="1"/>
    </xf>
    <xf numFmtId="0" fontId="253" fillId="0" borderId="4" xfId="6" applyFont="1" applyFill="1" applyBorder="1" applyAlignment="1">
      <alignment vertical="center"/>
    </xf>
    <xf numFmtId="0" fontId="250" fillId="0" borderId="3" xfId="6" applyFont="1" applyFill="1" applyBorder="1"/>
    <xf numFmtId="0" fontId="261" fillId="19" borderId="3" xfId="9" applyFont="1" applyFill="1" applyBorder="1" applyAlignment="1" applyProtection="1">
      <alignment horizontal="center" vertical="center" wrapText="1"/>
      <protection hidden="1"/>
    </xf>
    <xf numFmtId="0" fontId="224" fillId="19" borderId="5" xfId="9" applyFont="1" applyFill="1" applyBorder="1" applyAlignment="1" applyProtection="1">
      <alignment horizontal="center" vertical="center" wrapText="1"/>
      <protection hidden="1"/>
    </xf>
    <xf numFmtId="0" fontId="76" fillId="18" borderId="4" xfId="0" applyFont="1" applyFill="1" applyBorder="1" applyAlignment="1">
      <alignment horizontal="left" vertical="top"/>
    </xf>
    <xf numFmtId="0" fontId="247" fillId="19" borderId="3" xfId="9" applyFont="1" applyFill="1" applyBorder="1" applyAlignment="1" applyProtection="1">
      <alignment horizontal="center" vertical="center" wrapText="1"/>
      <protection hidden="1"/>
    </xf>
    <xf numFmtId="0" fontId="261" fillId="19" borderId="5" xfId="9" applyFont="1" applyFill="1" applyBorder="1" applyAlignment="1" applyProtection="1">
      <alignment horizontal="center" vertical="center" wrapText="1"/>
      <protection hidden="1"/>
    </xf>
    <xf numFmtId="0" fontId="74" fillId="0" borderId="9" xfId="6" applyFont="1" applyFill="1" applyBorder="1"/>
    <xf numFmtId="0" fontId="75" fillId="0" borderId="0" xfId="6" applyFont="1" applyFill="1" applyBorder="1"/>
    <xf numFmtId="0" fontId="77" fillId="19" borderId="0" xfId="9" applyFont="1" applyFill="1" applyBorder="1" applyAlignment="1" applyProtection="1">
      <alignment horizontal="center" vertical="center" wrapText="1"/>
      <protection hidden="1"/>
    </xf>
    <xf numFmtId="0" fontId="224" fillId="19" borderId="10" xfId="9" applyFont="1" applyFill="1" applyBorder="1" applyAlignment="1" applyProtection="1">
      <alignment horizontal="center" vertical="center" wrapText="1"/>
      <protection hidden="1"/>
    </xf>
    <xf numFmtId="0" fontId="76" fillId="18" borderId="9" xfId="0" applyFont="1" applyFill="1" applyBorder="1" applyAlignment="1">
      <alignment horizontal="left" vertical="top"/>
    </xf>
    <xf numFmtId="0" fontId="248" fillId="19" borderId="0" xfId="9" applyFont="1" applyFill="1" applyBorder="1" applyAlignment="1" applyProtection="1">
      <alignment horizontal="center" vertical="center" wrapText="1"/>
      <protection hidden="1"/>
    </xf>
    <xf numFmtId="0" fontId="202" fillId="19" borderId="0" xfId="9" applyFont="1" applyFill="1" applyBorder="1" applyAlignment="1" applyProtection="1">
      <alignment horizontal="center" vertical="center" wrapText="1"/>
      <protection hidden="1"/>
    </xf>
    <xf numFmtId="43" fontId="75" fillId="19" borderId="10" xfId="19" applyFont="1" applyFill="1" applyBorder="1" applyAlignment="1" applyProtection="1">
      <alignment horizontal="center" vertical="center" wrapText="1"/>
      <protection hidden="1"/>
    </xf>
    <xf numFmtId="0" fontId="75" fillId="0" borderId="9" xfId="6" applyFont="1" applyFill="1" applyBorder="1"/>
    <xf numFmtId="0" fontId="111" fillId="19" borderId="10" xfId="9" applyFont="1" applyFill="1" applyBorder="1" applyAlignment="1" applyProtection="1">
      <alignment horizontal="center" vertical="center" wrapText="1"/>
      <protection hidden="1"/>
    </xf>
    <xf numFmtId="43" fontId="75" fillId="19" borderId="7" xfId="19" applyFont="1" applyFill="1" applyBorder="1" applyAlignment="1" applyProtection="1">
      <alignment horizontal="center" vertical="center" wrapText="1"/>
      <protection hidden="1"/>
    </xf>
    <xf numFmtId="0" fontId="75" fillId="0" borderId="6" xfId="6" applyFont="1" applyFill="1" applyBorder="1"/>
    <xf numFmtId="0" fontId="75" fillId="0" borderId="1" xfId="6" applyFont="1" applyFill="1" applyBorder="1"/>
    <xf numFmtId="0" fontId="111" fillId="19" borderId="1" xfId="9" applyFont="1" applyFill="1" applyBorder="1" applyAlignment="1" applyProtection="1">
      <alignment horizontal="center" vertical="center" wrapText="1"/>
      <protection hidden="1"/>
    </xf>
    <xf numFmtId="0" fontId="111" fillId="19" borderId="7" xfId="9" applyFont="1" applyFill="1" applyBorder="1" applyAlignment="1" applyProtection="1">
      <alignment horizontal="center" vertical="center" wrapText="1"/>
      <protection hidden="1"/>
    </xf>
    <xf numFmtId="43" fontId="77" fillId="19" borderId="10" xfId="9" applyNumberFormat="1" applyFont="1" applyFill="1" applyBorder="1" applyAlignment="1" applyProtection="1">
      <alignment horizontal="center" vertical="center" wrapText="1"/>
      <protection hidden="1"/>
    </xf>
    <xf numFmtId="0" fontId="98" fillId="0" borderId="4" xfId="3" applyFont="1" applyFill="1" applyBorder="1"/>
    <xf numFmtId="0" fontId="254" fillId="19" borderId="4" xfId="9" applyFont="1" applyFill="1" applyBorder="1" applyAlignment="1" applyProtection="1">
      <alignment horizontal="center" wrapText="1"/>
      <protection hidden="1"/>
    </xf>
    <xf numFmtId="9" fontId="255" fillId="0" borderId="3" xfId="9" applyNumberFormat="1" applyFont="1" applyFill="1" applyBorder="1" applyAlignment="1" applyProtection="1">
      <alignment horizontal="center" vertical="center"/>
      <protection hidden="1"/>
    </xf>
    <xf numFmtId="0" fontId="98" fillId="0" borderId="3" xfId="6" applyFont="1" applyFill="1" applyBorder="1"/>
    <xf numFmtId="0" fontId="167" fillId="19" borderId="3" xfId="9" applyFont="1" applyFill="1" applyBorder="1" applyAlignment="1" applyProtection="1">
      <alignment horizontal="center" vertical="center" wrapText="1"/>
      <protection hidden="1"/>
    </xf>
    <xf numFmtId="0" fontId="98" fillId="19" borderId="3" xfId="9" applyFont="1" applyFill="1" applyBorder="1" applyAlignment="1" applyProtection="1">
      <alignment vertical="center" wrapText="1"/>
      <protection hidden="1"/>
    </xf>
    <xf numFmtId="1" fontId="98" fillId="19" borderId="3" xfId="9" applyNumberFormat="1" applyFont="1" applyFill="1" applyBorder="1" applyAlignment="1" applyProtection="1">
      <alignment horizontal="center" vertical="center" wrapText="1"/>
      <protection locked="0" hidden="1"/>
    </xf>
    <xf numFmtId="0" fontId="272" fillId="0" borderId="3" xfId="6" applyFont="1" applyFill="1" applyBorder="1"/>
    <xf numFmtId="44" fontId="87" fillId="0" borderId="5" xfId="9" applyNumberFormat="1" applyFont="1" applyFill="1" applyBorder="1" applyAlignment="1" applyProtection="1">
      <alignment horizontal="right" vertical="center"/>
      <protection hidden="1"/>
    </xf>
    <xf numFmtId="49" fontId="98" fillId="0" borderId="9" xfId="9" applyNumberFormat="1" applyFont="1" applyFill="1" applyBorder="1" applyAlignment="1" applyProtection="1">
      <alignment vertical="center"/>
      <protection hidden="1"/>
    </xf>
    <xf numFmtId="49" fontId="254" fillId="0" borderId="9" xfId="9" applyNumberFormat="1" applyFont="1" applyFill="1" applyBorder="1" applyAlignment="1" applyProtection="1">
      <alignment horizontal="center"/>
      <protection hidden="1"/>
    </xf>
    <xf numFmtId="0" fontId="98" fillId="0" borderId="0" xfId="3" applyFont="1" applyFill="1" applyBorder="1"/>
    <xf numFmtId="0" fontId="98" fillId="0" borderId="0" xfId="6" applyFont="1" applyFill="1" applyBorder="1"/>
    <xf numFmtId="0" fontId="167" fillId="19" borderId="0" xfId="9" applyFont="1" applyFill="1" applyBorder="1" applyAlignment="1" applyProtection="1">
      <alignment horizontal="center" vertical="center" wrapText="1"/>
      <protection hidden="1"/>
    </xf>
    <xf numFmtId="0" fontId="98" fillId="19" borderId="0" xfId="9" applyFont="1" applyFill="1" applyBorder="1" applyAlignment="1" applyProtection="1">
      <alignment vertical="center" wrapText="1"/>
      <protection hidden="1"/>
    </xf>
    <xf numFmtId="1" fontId="98" fillId="19" borderId="0" xfId="9" applyNumberFormat="1" applyFont="1" applyFill="1" applyBorder="1" applyAlignment="1" applyProtection="1">
      <alignment horizontal="center" vertical="center" wrapText="1"/>
      <protection locked="0" hidden="1"/>
    </xf>
    <xf numFmtId="0" fontId="272" fillId="0" borderId="0" xfId="6" applyFont="1" applyFill="1" applyBorder="1"/>
    <xf numFmtId="0" fontId="98" fillId="0" borderId="6" xfId="9" applyFont="1" applyFill="1" applyBorder="1" applyAlignment="1" applyProtection="1">
      <alignment horizontal="left" vertical="center"/>
      <protection hidden="1"/>
    </xf>
    <xf numFmtId="0" fontId="167" fillId="0" borderId="6" xfId="9" applyFont="1" applyFill="1" applyBorder="1" applyAlignment="1" applyProtection="1">
      <alignment horizontal="center"/>
      <protection hidden="1"/>
    </xf>
    <xf numFmtId="0" fontId="167" fillId="0" borderId="1" xfId="9" applyFont="1" applyFill="1" applyBorder="1" applyAlignment="1" applyProtection="1">
      <alignment vertical="center"/>
      <protection hidden="1"/>
    </xf>
    <xf numFmtId="0" fontId="98" fillId="0" borderId="1" xfId="6" applyFont="1" applyFill="1" applyBorder="1"/>
    <xf numFmtId="0" fontId="167" fillId="19" borderId="1" xfId="9" applyFont="1" applyFill="1" applyBorder="1" applyAlignment="1" applyProtection="1">
      <alignment horizontal="center" vertical="center" wrapText="1"/>
      <protection hidden="1"/>
    </xf>
    <xf numFmtId="0" fontId="98" fillId="19" borderId="1" xfId="9" applyFont="1" applyFill="1" applyBorder="1" applyAlignment="1" applyProtection="1">
      <alignment vertical="center" wrapText="1"/>
      <protection hidden="1"/>
    </xf>
    <xf numFmtId="1" fontId="98" fillId="19" borderId="1" xfId="9" applyNumberFormat="1" applyFont="1" applyFill="1" applyBorder="1" applyAlignment="1" applyProtection="1">
      <alignment horizontal="center" vertical="center" wrapText="1"/>
      <protection locked="0" hidden="1"/>
    </xf>
    <xf numFmtId="0" fontId="272" fillId="0" borderId="1" xfId="6" applyFont="1" applyFill="1" applyBorder="1"/>
    <xf numFmtId="166" fontId="256" fillId="23" borderId="7" xfId="9" applyNumberFormat="1" applyFont="1" applyFill="1" applyBorder="1" applyAlignment="1" applyProtection="1">
      <alignment vertical="center"/>
      <protection hidden="1"/>
    </xf>
    <xf numFmtId="0" fontId="59" fillId="0" borderId="0" xfId="6" applyFont="1" applyFill="1" applyBorder="1"/>
    <xf numFmtId="0" fontId="129" fillId="0" borderId="0" xfId="21" applyFont="1" applyFill="1" applyBorder="1" applyProtection="1"/>
    <xf numFmtId="0" fontId="129" fillId="0" borderId="3" xfId="21" applyFont="1" applyFill="1" applyBorder="1" applyProtection="1"/>
    <xf numFmtId="0" fontId="129" fillId="0" borderId="0" xfId="2" applyFont="1" applyFill="1" applyBorder="1" applyProtection="1"/>
    <xf numFmtId="0" fontId="275" fillId="2" borderId="0" xfId="0" applyFont="1" applyFill="1" applyBorder="1" applyAlignment="1">
      <alignment horizontal="left" vertical="center"/>
    </xf>
    <xf numFmtId="0" fontId="276" fillId="2" borderId="0" xfId="0" applyFont="1" applyFill="1" applyBorder="1" applyAlignment="1">
      <alignment horizontal="left" vertical="center" indent="3"/>
    </xf>
    <xf numFmtId="0" fontId="75" fillId="0" borderId="0" xfId="21" applyFont="1"/>
    <xf numFmtId="0" fontId="136" fillId="2" borderId="0" xfId="0" applyFont="1" applyFill="1" applyBorder="1" applyAlignment="1">
      <alignment horizontal="left" vertical="center" indent="3"/>
    </xf>
    <xf numFmtId="0" fontId="117" fillId="2" borderId="0" xfId="0" applyFont="1" applyFill="1" applyBorder="1" applyAlignment="1">
      <alignment horizontal="left" vertical="center" indent="3"/>
    </xf>
    <xf numFmtId="0" fontId="50" fillId="7" borderId="0" xfId="21" applyFont="1" applyFill="1" applyBorder="1" applyAlignment="1" applyProtection="1">
      <alignment horizontal="left"/>
      <protection locked="0"/>
    </xf>
    <xf numFmtId="43" fontId="280" fillId="19" borderId="131" xfId="29" applyNumberFormat="1" applyFont="1" applyFill="1" applyBorder="1" applyAlignment="1">
      <alignment vertical="center"/>
    </xf>
    <xf numFmtId="43" fontId="280" fillId="19" borderId="8" xfId="29" applyNumberFormat="1" applyFont="1" applyFill="1" applyBorder="1" applyAlignment="1">
      <alignment vertical="center"/>
    </xf>
    <xf numFmtId="0" fontId="127" fillId="2" borderId="4" xfId="0" applyFont="1" applyFill="1" applyBorder="1" applyAlignment="1">
      <alignment horizontal="left" vertical="center"/>
    </xf>
    <xf numFmtId="0" fontId="228" fillId="0" borderId="3" xfId="21" applyFont="1" applyBorder="1"/>
    <xf numFmtId="0" fontId="281" fillId="0" borderId="3" xfId="21" applyFont="1" applyBorder="1"/>
    <xf numFmtId="0" fontId="75" fillId="0" borderId="3" xfId="21" applyFont="1" applyBorder="1"/>
    <xf numFmtId="0" fontId="75" fillId="0" borderId="5" xfId="21" applyFont="1" applyBorder="1"/>
    <xf numFmtId="0" fontId="127" fillId="2" borderId="9" xfId="0" applyFont="1" applyFill="1" applyBorder="1" applyAlignment="1">
      <alignment horizontal="left" vertical="center"/>
    </xf>
    <xf numFmtId="0" fontId="228" fillId="0" borderId="0" xfId="21" applyFont="1" applyBorder="1"/>
    <xf numFmtId="0" fontId="281" fillId="0" borderId="0" xfId="21" applyFont="1" applyBorder="1"/>
    <xf numFmtId="0" fontId="75" fillId="0" borderId="0" xfId="21" applyFont="1" applyBorder="1"/>
    <xf numFmtId="0" fontId="75" fillId="0" borderId="10" xfId="21" applyFont="1" applyBorder="1"/>
    <xf numFmtId="0" fontId="127" fillId="2" borderId="6" xfId="0" applyFont="1" applyFill="1" applyBorder="1" applyAlignment="1">
      <alignment horizontal="left" vertical="center"/>
    </xf>
    <xf numFmtId="0" fontId="228" fillId="0" borderId="1" xfId="21" applyFont="1" applyBorder="1"/>
    <xf numFmtId="0" fontId="281" fillId="0" borderId="1" xfId="21" applyFont="1" applyBorder="1"/>
    <xf numFmtId="0" fontId="75" fillId="0" borderId="1" xfId="21" applyFont="1" applyBorder="1"/>
    <xf numFmtId="0" fontId="75" fillId="0" borderId="7" xfId="21" applyFont="1" applyBorder="1"/>
    <xf numFmtId="0" fontId="244" fillId="0" borderId="3" xfId="3" applyFont="1" applyFill="1" applyBorder="1" applyAlignment="1" applyProtection="1">
      <alignment horizontal="center" vertical="center"/>
    </xf>
    <xf numFmtId="0" fontId="80" fillId="20" borderId="12" xfId="3" applyFont="1" applyFill="1" applyBorder="1" applyAlignment="1" applyProtection="1">
      <alignment horizontal="center"/>
    </xf>
    <xf numFmtId="1" fontId="77" fillId="20" borderId="2" xfId="9" applyNumberFormat="1" applyFont="1" applyFill="1" applyBorder="1" applyAlignment="1" applyProtection="1">
      <alignment horizontal="center" vertical="center" wrapText="1"/>
      <protection locked="0" hidden="1"/>
    </xf>
    <xf numFmtId="43" fontId="77" fillId="20" borderId="2" xfId="10" applyFont="1" applyFill="1" applyBorder="1" applyAlignment="1" applyProtection="1">
      <alignment horizontal="center" vertical="center"/>
      <protection hidden="1"/>
    </xf>
    <xf numFmtId="0" fontId="77" fillId="20" borderId="2" xfId="6" applyFont="1" applyFill="1" applyBorder="1" applyAlignment="1">
      <alignment horizontal="center" vertical="center"/>
    </xf>
    <xf numFmtId="43" fontId="177" fillId="22" borderId="140" xfId="3" applyNumberFormat="1" applyFont="1" applyFill="1" applyBorder="1" applyAlignment="1" applyProtection="1">
      <alignment horizontal="center" vertical="center" wrapText="1"/>
    </xf>
    <xf numFmtId="1" fontId="74" fillId="19" borderId="141" xfId="9" applyNumberFormat="1" applyFont="1" applyFill="1" applyBorder="1" applyAlignment="1" applyProtection="1">
      <alignment horizontal="center" vertical="center" wrapText="1"/>
      <protection hidden="1"/>
    </xf>
    <xf numFmtId="44" fontId="74" fillId="19" borderId="141" xfId="8" applyFont="1" applyFill="1" applyBorder="1" applyAlignment="1" applyProtection="1">
      <alignment horizontal="center" vertical="center" wrapText="1"/>
      <protection hidden="1"/>
    </xf>
    <xf numFmtId="44" fontId="74" fillId="19" borderId="142" xfId="8" applyFont="1" applyFill="1" applyBorder="1" applyAlignment="1" applyProtection="1">
      <alignment horizontal="right" vertical="top"/>
      <protection hidden="1"/>
    </xf>
    <xf numFmtId="43" fontId="177" fillId="22" borderId="143" xfId="3" applyNumberFormat="1" applyFont="1" applyFill="1" applyBorder="1" applyAlignment="1" applyProtection="1">
      <alignment horizontal="center" vertical="center" wrapText="1"/>
    </xf>
    <xf numFmtId="44" fontId="74" fillId="19" borderId="144" xfId="8" applyFont="1" applyFill="1" applyBorder="1" applyAlignment="1" applyProtection="1">
      <alignment horizontal="right" vertical="top"/>
      <protection hidden="1"/>
    </xf>
    <xf numFmtId="43" fontId="177" fillId="22" borderId="145" xfId="3" applyNumberFormat="1" applyFont="1" applyFill="1" applyBorder="1" applyAlignment="1" applyProtection="1">
      <alignment horizontal="center" vertical="center" wrapText="1"/>
    </xf>
    <xf numFmtId="0" fontId="98" fillId="18" borderId="138" xfId="0" applyFont="1" applyFill="1" applyBorder="1" applyAlignment="1">
      <alignment horizontal="left" vertical="top"/>
    </xf>
    <xf numFmtId="0" fontId="249" fillId="19" borderId="138" xfId="9" applyFont="1" applyFill="1" applyBorder="1" applyAlignment="1" applyProtection="1">
      <alignment horizontal="center" vertical="center" wrapText="1"/>
      <protection hidden="1"/>
    </xf>
    <xf numFmtId="0" fontId="98" fillId="19" borderId="138" xfId="9" applyFont="1" applyFill="1" applyBorder="1" applyAlignment="1" applyProtection="1">
      <alignment horizontal="center" vertical="center" wrapText="1"/>
      <protection hidden="1"/>
    </xf>
    <xf numFmtId="44" fontId="74" fillId="19" borderId="146" xfId="8" applyFont="1" applyFill="1" applyBorder="1" applyAlignment="1" applyProtection="1">
      <alignment horizontal="right" vertical="top"/>
      <protection hidden="1"/>
    </xf>
    <xf numFmtId="1" fontId="270" fillId="19" borderId="147" xfId="9" applyNumberFormat="1" applyFont="1" applyFill="1" applyBorder="1" applyAlignment="1" applyProtection="1">
      <alignment horizontal="center" vertical="center" wrapText="1"/>
      <protection hidden="1"/>
    </xf>
    <xf numFmtId="44" fontId="270" fillId="19" borderId="147" xfId="8" applyFont="1" applyFill="1" applyBorder="1" applyAlignment="1" applyProtection="1">
      <alignment horizontal="center" vertical="center" wrapText="1"/>
      <protection hidden="1"/>
    </xf>
    <xf numFmtId="43" fontId="252" fillId="22" borderId="148" xfId="3" applyNumberFormat="1" applyFont="1" applyFill="1" applyBorder="1" applyAlignment="1" applyProtection="1">
      <alignment horizontal="center" vertical="center"/>
    </xf>
    <xf numFmtId="1" fontId="270" fillId="19" borderId="149" xfId="9" applyNumberFormat="1" applyFont="1" applyFill="1" applyBorder="1" applyAlignment="1" applyProtection="1">
      <alignment horizontal="center" vertical="center" wrapText="1"/>
      <protection hidden="1"/>
    </xf>
    <xf numFmtId="44" fontId="270" fillId="19" borderId="149" xfId="8" applyFont="1" applyFill="1" applyBorder="1" applyAlignment="1" applyProtection="1">
      <alignment horizontal="center" vertical="center" wrapText="1"/>
      <protection hidden="1"/>
    </xf>
    <xf numFmtId="44" fontId="270" fillId="19" borderId="150" xfId="8" applyFont="1" applyFill="1" applyBorder="1" applyAlignment="1" applyProtection="1">
      <alignment horizontal="right" vertical="center"/>
      <protection hidden="1"/>
    </xf>
    <xf numFmtId="43" fontId="252" fillId="22" borderId="151" xfId="3" applyNumberFormat="1" applyFont="1" applyFill="1" applyBorder="1" applyAlignment="1" applyProtection="1">
      <alignment horizontal="center" vertical="center"/>
    </xf>
    <xf numFmtId="44" fontId="270" fillId="19" borderId="152" xfId="8" applyFont="1" applyFill="1" applyBorder="1" applyAlignment="1" applyProtection="1">
      <alignment horizontal="right" vertical="center"/>
      <protection hidden="1"/>
    </xf>
    <xf numFmtId="43" fontId="222" fillId="22" borderId="153" xfId="3" applyNumberFormat="1" applyFont="1" applyFill="1" applyBorder="1" applyAlignment="1" applyProtection="1">
      <alignment horizontal="center"/>
    </xf>
    <xf numFmtId="1" fontId="270" fillId="19" borderId="154" xfId="9" applyNumberFormat="1" applyFont="1" applyFill="1" applyBorder="1" applyAlignment="1" applyProtection="1">
      <alignment horizontal="center" vertical="center" wrapText="1"/>
      <protection hidden="1"/>
    </xf>
    <xf numFmtId="44" fontId="271" fillId="19" borderId="154" xfId="8" applyFont="1" applyFill="1" applyBorder="1" applyAlignment="1" applyProtection="1">
      <alignment horizontal="center" vertical="center" wrapText="1"/>
      <protection hidden="1"/>
    </xf>
    <xf numFmtId="44" fontId="271" fillId="19" borderId="155" xfId="8" applyFont="1" applyFill="1" applyBorder="1" applyAlignment="1" applyProtection="1">
      <alignment horizontal="right" vertical="top"/>
      <protection hidden="1"/>
    </xf>
    <xf numFmtId="0" fontId="167" fillId="10" borderId="21" xfId="9" applyFont="1" applyFill="1" applyBorder="1" applyAlignment="1" applyProtection="1">
      <alignment horizontal="left"/>
      <protection hidden="1"/>
    </xf>
    <xf numFmtId="0" fontId="78" fillId="0" borderId="5" xfId="6" applyFont="1" applyBorder="1" applyAlignment="1">
      <alignment horizontal="center"/>
    </xf>
    <xf numFmtId="0" fontId="98" fillId="0" borderId="156" xfId="3" applyNumberFormat="1" applyFont="1" applyBorder="1" applyAlignment="1" applyProtection="1">
      <alignment horizontal="left"/>
    </xf>
    <xf numFmtId="0" fontId="74" fillId="0" borderId="157" xfId="3" applyNumberFormat="1" applyFont="1" applyBorder="1" applyAlignment="1" applyProtection="1">
      <alignment horizontal="left"/>
    </xf>
    <xf numFmtId="0" fontId="95" fillId="0" borderId="158" xfId="6" applyFont="1" applyBorder="1" applyAlignment="1"/>
    <xf numFmtId="0" fontId="95" fillId="0" borderId="158" xfId="6" applyFont="1" applyBorder="1" applyAlignment="1">
      <alignment horizontal="center"/>
    </xf>
    <xf numFmtId="0" fontId="78" fillId="0" borderId="158" xfId="6" applyFont="1" applyBorder="1" applyAlignment="1">
      <alignment horizontal="center"/>
    </xf>
    <xf numFmtId="0" fontId="78" fillId="0" borderId="10" xfId="6" applyFont="1" applyBorder="1" applyAlignment="1">
      <alignment horizontal="center"/>
    </xf>
    <xf numFmtId="0" fontId="23" fillId="0" borderId="4" xfId="6" applyFont="1" applyBorder="1" applyAlignment="1">
      <alignment horizontal="right"/>
    </xf>
    <xf numFmtId="0" fontId="130" fillId="0" borderId="3" xfId="21" applyFont="1" applyBorder="1"/>
    <xf numFmtId="49" fontId="19" fillId="5" borderId="159" xfId="1" applyNumberFormat="1" applyFill="1" applyBorder="1" applyAlignment="1" applyProtection="1">
      <alignment horizontal="left"/>
      <protection locked="0"/>
    </xf>
    <xf numFmtId="0" fontId="29" fillId="5" borderId="160" xfId="21" applyFont="1" applyFill="1" applyBorder="1" applyAlignment="1" applyProtection="1">
      <alignment horizontal="left"/>
      <protection locked="0"/>
    </xf>
    <xf numFmtId="0" fontId="29" fillId="5" borderId="161" xfId="21" applyFont="1" applyFill="1" applyBorder="1" applyAlignment="1" applyProtection="1">
      <alignment horizontal="left"/>
      <protection locked="0"/>
    </xf>
    <xf numFmtId="49" fontId="29" fillId="5" borderId="162" xfId="21" applyNumberFormat="1" applyFont="1" applyFill="1" applyBorder="1" applyAlignment="1" applyProtection="1">
      <protection locked="0"/>
    </xf>
    <xf numFmtId="0" fontId="32" fillId="0" borderId="166" xfId="21" applyFont="1" applyBorder="1" applyAlignment="1" applyProtection="1">
      <protection locked="0"/>
    </xf>
    <xf numFmtId="0" fontId="30" fillId="0" borderId="4" xfId="21" applyFont="1" applyBorder="1"/>
    <xf numFmtId="0" fontId="30" fillId="0" borderId="3" xfId="21" applyFont="1" applyBorder="1"/>
    <xf numFmtId="0" fontId="30" fillId="0" borderId="3" xfId="21" applyFont="1" applyBorder="1" applyAlignment="1">
      <alignment horizontal="right"/>
    </xf>
    <xf numFmtId="0" fontId="30" fillId="5" borderId="169" xfId="21" applyFont="1" applyFill="1" applyBorder="1"/>
    <xf numFmtId="0" fontId="30" fillId="5" borderId="3" xfId="21" applyFont="1" applyFill="1" applyBorder="1"/>
    <xf numFmtId="0" fontId="30" fillId="0" borderId="5" xfId="21" applyFont="1" applyBorder="1"/>
    <xf numFmtId="0" fontId="30" fillId="0" borderId="9" xfId="21" applyFont="1" applyBorder="1"/>
    <xf numFmtId="0" fontId="30" fillId="0" borderId="6" xfId="21" applyFont="1" applyBorder="1"/>
    <xf numFmtId="0" fontId="31" fillId="5" borderId="163" xfId="21" applyFont="1" applyFill="1" applyBorder="1" applyAlignment="1" applyProtection="1">
      <alignment horizontal="left"/>
      <protection locked="0"/>
    </xf>
    <xf numFmtId="0" fontId="31" fillId="5" borderId="164" xfId="21" applyFont="1" applyFill="1" applyBorder="1" applyAlignment="1" applyProtection="1">
      <alignment horizontal="left"/>
      <protection locked="0"/>
    </xf>
    <xf numFmtId="0" fontId="31" fillId="5" borderId="165" xfId="21" applyFont="1" applyFill="1" applyBorder="1" applyAlignment="1" applyProtection="1">
      <alignment horizontal="left"/>
      <protection locked="0"/>
    </xf>
    <xf numFmtId="0" fontId="31" fillId="5" borderId="170" xfId="21" applyFont="1" applyFill="1" applyBorder="1" applyAlignment="1" applyProtection="1">
      <protection locked="0"/>
    </xf>
    <xf numFmtId="0" fontId="31" fillId="5" borderId="171" xfId="21" applyFont="1" applyFill="1" applyBorder="1" applyAlignment="1" applyProtection="1">
      <protection locked="0"/>
    </xf>
    <xf numFmtId="0" fontId="31" fillId="5" borderId="172" xfId="21" applyFont="1" applyFill="1" applyBorder="1" applyAlignment="1" applyProtection="1">
      <protection locked="0"/>
    </xf>
    <xf numFmtId="0" fontId="30" fillId="5" borderId="159" xfId="21" applyFont="1" applyFill="1" applyBorder="1" applyAlignment="1">
      <alignment horizontal="left" vertical="center"/>
    </xf>
    <xf numFmtId="0" fontId="30" fillId="5" borderId="160" xfId="21" applyFont="1" applyFill="1" applyBorder="1" applyAlignment="1">
      <alignment horizontal="left" vertical="center"/>
    </xf>
    <xf numFmtId="0" fontId="30" fillId="5" borderId="161" xfId="21" applyFont="1" applyFill="1" applyBorder="1" applyAlignment="1">
      <alignment horizontal="left" vertical="center"/>
    </xf>
    <xf numFmtId="49" fontId="31" fillId="5" borderId="166" xfId="21" applyNumberFormat="1" applyFont="1" applyFill="1" applyBorder="1" applyAlignment="1" applyProtection="1">
      <alignment horizontal="left"/>
      <protection locked="0"/>
    </xf>
    <xf numFmtId="49" fontId="39" fillId="5" borderId="176" xfId="21" applyNumberFormat="1" applyFont="1" applyFill="1" applyBorder="1" applyAlignment="1" applyProtection="1">
      <alignment horizontal="left"/>
      <protection locked="0"/>
    </xf>
    <xf numFmtId="0" fontId="24" fillId="0" borderId="4" xfId="6" applyFont="1" applyFill="1" applyBorder="1"/>
    <xf numFmtId="0" fontId="24" fillId="0" borderId="3" xfId="6" applyFont="1" applyFill="1" applyBorder="1"/>
    <xf numFmtId="0" fontId="30" fillId="0" borderId="5" xfId="6" applyFont="1" applyFill="1" applyBorder="1"/>
    <xf numFmtId="0" fontId="24" fillId="0" borderId="9" xfId="6" applyFont="1" applyFill="1" applyBorder="1"/>
    <xf numFmtId="0" fontId="30" fillId="0" borderId="10" xfId="6" applyFont="1" applyFill="1" applyBorder="1"/>
    <xf numFmtId="0" fontId="30" fillId="0" borderId="9" xfId="6" applyFont="1" applyFill="1" applyBorder="1" applyAlignment="1">
      <alignment vertical="center"/>
    </xf>
    <xf numFmtId="0" fontId="30" fillId="0" borderId="10" xfId="6" applyFont="1" applyFill="1" applyBorder="1" applyAlignment="1">
      <alignment vertical="center"/>
    </xf>
    <xf numFmtId="0" fontId="121" fillId="0" borderId="10" xfId="6" applyFont="1" applyFill="1" applyBorder="1" applyAlignment="1" applyProtection="1">
      <alignment horizontal="left"/>
    </xf>
    <xf numFmtId="0" fontId="38" fillId="0" borderId="6" xfId="6" applyFont="1" applyFill="1" applyBorder="1" applyAlignment="1">
      <alignment vertical="center"/>
    </xf>
    <xf numFmtId="14" fontId="31" fillId="6" borderId="180" xfId="6" applyNumberFormat="1" applyFont="1" applyFill="1" applyBorder="1" applyAlignment="1" applyProtection="1">
      <alignment horizontal="center"/>
      <protection locked="0"/>
    </xf>
    <xf numFmtId="14" fontId="31" fillId="0" borderId="1" xfId="6" applyNumberFormat="1" applyFont="1" applyFill="1" applyBorder="1" applyAlignment="1" applyProtection="1">
      <alignment horizontal="left"/>
      <protection locked="0"/>
    </xf>
    <xf numFmtId="14" fontId="31" fillId="6" borderId="181" xfId="6" applyNumberFormat="1" applyFont="1" applyFill="1" applyBorder="1" applyAlignment="1" applyProtection="1">
      <alignment horizontal="center"/>
      <protection locked="0"/>
    </xf>
    <xf numFmtId="14" fontId="31" fillId="0" borderId="7" xfId="6" applyNumberFormat="1" applyFont="1" applyFill="1" applyBorder="1" applyAlignment="1" applyProtection="1">
      <alignment horizontal="left"/>
      <protection locked="0"/>
    </xf>
    <xf numFmtId="49" fontId="98" fillId="0" borderId="67" xfId="3" applyNumberFormat="1" applyFont="1" applyBorder="1" applyAlignment="1" applyProtection="1">
      <alignment horizontal="left"/>
    </xf>
    <xf numFmtId="49" fontId="98" fillId="0" borderId="80" xfId="3" applyNumberFormat="1" applyFont="1" applyBorder="1" applyAlignment="1" applyProtection="1">
      <alignment horizontal="left"/>
    </xf>
    <xf numFmtId="49" fontId="31" fillId="5" borderId="163" xfId="21" applyNumberFormat="1" applyFont="1" applyFill="1" applyBorder="1" applyAlignment="1" applyProtection="1">
      <protection locked="0"/>
    </xf>
    <xf numFmtId="49" fontId="31" fillId="5" borderId="164" xfId="21" applyNumberFormat="1" applyFont="1" applyFill="1" applyBorder="1" applyAlignment="1" applyProtection="1">
      <protection locked="0"/>
    </xf>
    <xf numFmtId="49" fontId="31" fillId="5" borderId="165" xfId="21" applyNumberFormat="1" applyFont="1" applyFill="1" applyBorder="1" applyAlignment="1" applyProtection="1">
      <protection locked="0"/>
    </xf>
    <xf numFmtId="0" fontId="283" fillId="0" borderId="1" xfId="6" applyFont="1" applyBorder="1" applyAlignment="1"/>
    <xf numFmtId="0" fontId="69" fillId="0" borderId="1" xfId="3" applyFont="1" applyBorder="1" applyAlignment="1">
      <alignment horizontal="center"/>
    </xf>
    <xf numFmtId="0" fontId="113" fillId="0" borderId="1" xfId="6" applyFont="1" applyBorder="1" applyAlignment="1">
      <alignment horizontal="left"/>
    </xf>
    <xf numFmtId="0" fontId="98" fillId="0" borderId="0" xfId="3" applyNumberFormat="1" applyFont="1" applyBorder="1" applyAlignment="1" applyProtection="1">
      <alignment horizontal="left"/>
    </xf>
    <xf numFmtId="0" fontId="98" fillId="0" borderId="82" xfId="3" applyNumberFormat="1" applyFont="1" applyBorder="1" applyAlignment="1" applyProtection="1">
      <alignment horizontal="left"/>
    </xf>
    <xf numFmtId="0" fontId="59" fillId="7" borderId="8" xfId="9" applyFont="1" applyFill="1" applyBorder="1" applyAlignment="1" applyProtection="1">
      <alignment horizontal="left" vertical="top" wrapText="1"/>
      <protection hidden="1"/>
    </xf>
    <xf numFmtId="0" fontId="45" fillId="5" borderId="182" xfId="3" applyFill="1" applyBorder="1" applyAlignment="1" applyProtection="1">
      <alignment horizontal="center"/>
    </xf>
    <xf numFmtId="0" fontId="45" fillId="5" borderId="0" xfId="3" applyFill="1" applyBorder="1" applyAlignment="1" applyProtection="1">
      <alignment horizontal="center"/>
    </xf>
    <xf numFmtId="49" fontId="75" fillId="0" borderId="5" xfId="9" applyNumberFormat="1" applyFont="1" applyBorder="1" applyAlignment="1" applyProtection="1">
      <alignment horizontal="left" vertical="center" wrapText="1"/>
      <protection hidden="1"/>
    </xf>
    <xf numFmtId="0" fontId="67" fillId="4" borderId="98" xfId="3" applyFont="1" applyFill="1" applyBorder="1" applyAlignment="1" applyProtection="1">
      <alignment vertical="center"/>
      <protection hidden="1"/>
    </xf>
    <xf numFmtId="0" fontId="45" fillId="4" borderId="98" xfId="3" applyFont="1" applyFill="1" applyBorder="1" applyAlignment="1" applyProtection="1">
      <alignment vertical="center" wrapText="1"/>
      <protection hidden="1"/>
    </xf>
    <xf numFmtId="49" fontId="29" fillId="5" borderId="28" xfId="21" applyNumberFormat="1" applyFont="1" applyFill="1" applyBorder="1" applyAlignment="1" applyProtection="1">
      <alignment horizontal="left"/>
      <protection locked="0"/>
    </xf>
    <xf numFmtId="0" fontId="23" fillId="0" borderId="0" xfId="21" applyFont="1" applyAlignment="1">
      <alignment horizontal="right"/>
    </xf>
    <xf numFmtId="0" fontId="74" fillId="0" borderId="0" xfId="61" applyFont="1" applyBorder="1" applyAlignment="1"/>
    <xf numFmtId="0" fontId="59" fillId="0" borderId="0" xfId="61" applyFont="1" applyBorder="1" applyAlignment="1"/>
    <xf numFmtId="0" fontId="59" fillId="0" borderId="10" xfId="61" applyFont="1" applyBorder="1" applyAlignment="1"/>
    <xf numFmtId="0" fontId="74" fillId="2" borderId="1" xfId="12" applyFont="1" applyFill="1" applyBorder="1" applyAlignment="1">
      <alignment vertical="top"/>
    </xf>
    <xf numFmtId="0" fontId="59" fillId="2" borderId="1" xfId="12" applyFont="1" applyFill="1" applyBorder="1" applyAlignment="1">
      <alignment vertical="top"/>
    </xf>
    <xf numFmtId="0" fontId="59" fillId="2" borderId="7" xfId="12" applyFont="1" applyFill="1" applyBorder="1" applyAlignment="1">
      <alignment vertical="top"/>
    </xf>
    <xf numFmtId="0" fontId="59" fillId="2" borderId="0" xfId="12" applyFont="1" applyFill="1" applyBorder="1" applyAlignment="1">
      <alignment vertical="top"/>
    </xf>
    <xf numFmtId="0" fontId="59" fillId="2" borderId="0" xfId="12" applyFont="1" applyFill="1" applyBorder="1" applyAlignment="1">
      <alignment horizontal="left" vertical="top"/>
    </xf>
    <xf numFmtId="0" fontId="23" fillId="0" borderId="139" xfId="9" applyFont="1" applyBorder="1" applyProtection="1">
      <protection locked="0"/>
    </xf>
    <xf numFmtId="49" fontId="45" fillId="0" borderId="187" xfId="3" applyNumberFormat="1" applyBorder="1" applyProtection="1">
      <protection hidden="1"/>
    </xf>
    <xf numFmtId="0" fontId="45" fillId="0" borderId="188" xfId="3" applyBorder="1" applyProtection="1">
      <protection hidden="1"/>
    </xf>
    <xf numFmtId="0" fontId="168" fillId="13" borderId="192" xfId="3" applyFont="1" applyFill="1" applyBorder="1" applyAlignment="1" applyProtection="1">
      <alignment horizontal="center" vertical="center"/>
      <protection hidden="1"/>
    </xf>
    <xf numFmtId="169" fontId="62" fillId="0" borderId="193" xfId="9" applyNumberFormat="1" applyFont="1" applyBorder="1" applyAlignment="1" applyProtection="1">
      <alignment horizontal="left"/>
      <protection locked="0"/>
    </xf>
    <xf numFmtId="0" fontId="45" fillId="0" borderId="193" xfId="3" applyBorder="1" applyAlignment="1" applyProtection="1">
      <alignment wrapText="1"/>
      <protection hidden="1"/>
    </xf>
    <xf numFmtId="0" fontId="45" fillId="0" borderId="192" xfId="3" applyFont="1" applyBorder="1" applyProtection="1">
      <protection hidden="1"/>
    </xf>
    <xf numFmtId="167" fontId="0" fillId="0" borderId="192" xfId="10" applyNumberFormat="1" applyFont="1" applyBorder="1" applyProtection="1">
      <protection hidden="1"/>
    </xf>
    <xf numFmtId="49" fontId="31" fillId="5" borderId="162" xfId="21" applyNumberFormat="1" applyFont="1" applyFill="1" applyBorder="1" applyAlignment="1" applyProtection="1">
      <protection locked="0"/>
    </xf>
    <xf numFmtId="2" fontId="31" fillId="5" borderId="28" xfId="21" applyNumberFormat="1" applyFont="1" applyFill="1" applyBorder="1" applyAlignment="1" applyProtection="1">
      <protection locked="0"/>
    </xf>
    <xf numFmtId="2" fontId="75" fillId="0" borderId="5" xfId="9" applyNumberFormat="1" applyFont="1" applyBorder="1" applyAlignment="1" applyProtection="1">
      <alignment horizontal="left" vertical="center" wrapText="1"/>
      <protection hidden="1"/>
    </xf>
    <xf numFmtId="0" fontId="75" fillId="0" borderId="13" xfId="9" applyNumberFormat="1" applyFont="1" applyBorder="1" applyAlignment="1" applyProtection="1">
      <alignment horizontal="left" vertical="center" wrapText="1"/>
      <protection hidden="1"/>
    </xf>
    <xf numFmtId="2" fontId="67" fillId="0" borderId="106" xfId="48" applyNumberFormat="1" applyFont="1" applyFill="1" applyBorder="1" applyAlignment="1" applyProtection="1"/>
    <xf numFmtId="0" fontId="286" fillId="0" borderId="0" xfId="3" applyFont="1" applyBorder="1" applyAlignment="1" applyProtection="1">
      <alignment horizontal="left"/>
      <protection hidden="1"/>
    </xf>
    <xf numFmtId="0" fontId="287" fillId="18" borderId="0" xfId="0" applyFont="1" applyFill="1" applyBorder="1" applyAlignment="1">
      <alignment horizontal="left" vertical="top"/>
    </xf>
    <xf numFmtId="0" fontId="288" fillId="18" borderId="0" xfId="0" applyFont="1" applyFill="1" applyBorder="1" applyAlignment="1">
      <alignment horizontal="left" vertical="top"/>
    </xf>
    <xf numFmtId="0" fontId="288" fillId="18" borderId="3" xfId="0" applyFont="1" applyFill="1" applyBorder="1" applyAlignment="1">
      <alignment horizontal="left" vertical="top"/>
    </xf>
    <xf numFmtId="0" fontId="269" fillId="19" borderId="3" xfId="9" applyFont="1" applyFill="1" applyBorder="1" applyAlignment="1" applyProtection="1">
      <alignment horizontal="center" vertical="center" wrapText="1"/>
      <protection hidden="1"/>
    </xf>
    <xf numFmtId="0" fontId="59" fillId="18" borderId="4" xfId="0" applyFont="1" applyFill="1" applyBorder="1" applyAlignment="1">
      <alignment horizontal="left" vertical="top"/>
    </xf>
    <xf numFmtId="44" fontId="150" fillId="0" borderId="196" xfId="29" applyFont="1" applyBorder="1"/>
    <xf numFmtId="44" fontId="75" fillId="0" borderId="196" xfId="29" applyFont="1" applyBorder="1" applyAlignment="1"/>
    <xf numFmtId="44" fontId="75" fillId="0" borderId="196" xfId="28" applyNumberFormat="1" applyFont="1" applyBorder="1"/>
    <xf numFmtId="44" fontId="75" fillId="0" borderId="197" xfId="28" applyNumberFormat="1" applyFont="1" applyBorder="1"/>
    <xf numFmtId="2" fontId="144" fillId="4" borderId="0" xfId="28" applyNumberFormat="1" applyFont="1" applyFill="1" applyBorder="1" applyAlignment="1">
      <alignment horizontal="center"/>
    </xf>
    <xf numFmtId="0" fontId="67" fillId="7" borderId="0" xfId="9" applyFont="1" applyFill="1" applyBorder="1" applyAlignment="1" applyProtection="1">
      <alignment horizontal="center" vertical="top" wrapText="1"/>
      <protection hidden="1"/>
    </xf>
    <xf numFmtId="0" fontId="68" fillId="7" borderId="0" xfId="9" applyFont="1" applyFill="1" applyBorder="1" applyAlignment="1" applyProtection="1">
      <alignment horizontal="left" vertical="center" wrapText="1"/>
      <protection hidden="1"/>
    </xf>
    <xf numFmtId="1" fontId="63" fillId="7" borderId="0" xfId="9" applyNumberFormat="1" applyFont="1" applyFill="1" applyBorder="1" applyAlignment="1" applyProtection="1">
      <alignment horizontal="center" vertical="center" wrapText="1"/>
      <protection hidden="1"/>
    </xf>
    <xf numFmtId="43" fontId="63" fillId="7" borderId="0" xfId="10" applyFont="1" applyFill="1" applyBorder="1" applyAlignment="1" applyProtection="1">
      <alignment horizontal="center" vertical="center"/>
      <protection hidden="1"/>
    </xf>
    <xf numFmtId="0" fontId="76" fillId="18" borderId="9" xfId="0" applyFont="1" applyFill="1" applyBorder="1" applyAlignment="1">
      <alignment horizontal="left" vertical="center"/>
    </xf>
    <xf numFmtId="0" fontId="75" fillId="0" borderId="201" xfId="28" applyFont="1" applyBorder="1" applyAlignment="1">
      <alignment horizontal="center"/>
    </xf>
    <xf numFmtId="44" fontId="66" fillId="7" borderId="0" xfId="8" applyFont="1" applyFill="1" applyBorder="1" applyAlignment="1" applyProtection="1">
      <alignment horizontal="right" vertical="top"/>
      <protection hidden="1"/>
    </xf>
    <xf numFmtId="1" fontId="97" fillId="7" borderId="106" xfId="9" applyNumberFormat="1" applyFont="1" applyFill="1" applyBorder="1" applyAlignment="1" applyProtection="1">
      <alignment horizontal="center" vertical="center" wrapText="1"/>
      <protection hidden="1"/>
    </xf>
    <xf numFmtId="44" fontId="97" fillId="7" borderId="106" xfId="8" applyFont="1" applyFill="1" applyBorder="1" applyAlignment="1" applyProtection="1">
      <alignment horizontal="center" vertical="center" wrapText="1"/>
      <protection hidden="1"/>
    </xf>
    <xf numFmtId="44" fontId="97" fillId="7" borderId="200" xfId="8" applyFont="1" applyFill="1" applyBorder="1" applyAlignment="1" applyProtection="1">
      <alignment horizontal="right" vertical="top"/>
      <protection hidden="1"/>
    </xf>
    <xf numFmtId="0" fontId="92" fillId="0" borderId="0" xfId="9" applyFont="1" applyBorder="1" applyAlignment="1" applyProtection="1">
      <alignment vertical="top" wrapText="1"/>
      <protection hidden="1"/>
    </xf>
    <xf numFmtId="0" fontId="102" fillId="0" borderId="0" xfId="9" applyFont="1" applyFill="1" applyBorder="1" applyAlignment="1" applyProtection="1">
      <alignment horizontal="left" vertical="center"/>
      <protection hidden="1"/>
    </xf>
    <xf numFmtId="0" fontId="111" fillId="0" borderId="0" xfId="3" applyFont="1" applyBorder="1" applyAlignment="1" applyProtection="1">
      <alignment horizontal="right"/>
    </xf>
    <xf numFmtId="0" fontId="92" fillId="7" borderId="0" xfId="9" applyFont="1" applyFill="1" applyBorder="1" applyAlignment="1" applyProtection="1">
      <alignment horizontal="center" vertical="center" wrapText="1"/>
      <protection hidden="1"/>
    </xf>
    <xf numFmtId="166" fontId="92" fillId="7" borderId="0" xfId="9" applyNumberFormat="1" applyFont="1" applyFill="1" applyBorder="1" applyAlignment="1" applyProtection="1">
      <alignment horizontal="center" vertical="center"/>
      <protection hidden="1"/>
    </xf>
    <xf numFmtId="0" fontId="59" fillId="0" borderId="123" xfId="6" applyFont="1" applyFill="1" applyBorder="1"/>
    <xf numFmtId="0" fontId="250" fillId="0" borderId="123" xfId="6" applyFont="1" applyFill="1" applyBorder="1"/>
    <xf numFmtId="0" fontId="75" fillId="18" borderId="4" xfId="0" applyFont="1" applyFill="1" applyBorder="1" applyAlignment="1">
      <alignment horizontal="left" vertical="top"/>
    </xf>
    <xf numFmtId="0" fontId="288" fillId="0" borderId="3" xfId="6" applyFont="1" applyFill="1" applyBorder="1"/>
    <xf numFmtId="0" fontId="250" fillId="0" borderId="5" xfId="6" applyFont="1" applyFill="1" applyBorder="1"/>
    <xf numFmtId="0" fontId="76" fillId="0" borderId="1" xfId="6" applyFont="1" applyFill="1" applyBorder="1" applyAlignment="1"/>
    <xf numFmtId="0" fontId="250" fillId="0" borderId="1" xfId="6" applyFont="1" applyFill="1" applyBorder="1"/>
    <xf numFmtId="0" fontId="250" fillId="0" borderId="7" xfId="6" applyFont="1" applyFill="1" applyBorder="1"/>
    <xf numFmtId="0" fontId="74" fillId="0" borderId="6" xfId="6" applyFont="1" applyFill="1" applyBorder="1" applyAlignment="1"/>
    <xf numFmtId="174" fontId="185" fillId="0" borderId="19" xfId="9" applyNumberFormat="1" applyFont="1" applyFill="1" applyBorder="1" applyProtection="1"/>
    <xf numFmtId="2" fontId="62" fillId="0" borderId="202" xfId="9" applyNumberFormat="1" applyFont="1" applyBorder="1" applyProtection="1"/>
    <xf numFmtId="49" fontId="29" fillId="7" borderId="0" xfId="21" applyNumberFormat="1" applyFont="1" applyFill="1" applyBorder="1" applyProtection="1">
      <protection locked="0"/>
    </xf>
    <xf numFmtId="0" fontId="49" fillId="7" borderId="0" xfId="21" applyFont="1" applyFill="1" applyAlignment="1">
      <alignment horizontal="center"/>
    </xf>
    <xf numFmtId="0" fontId="24" fillId="7" borderId="0" xfId="21" applyFont="1" applyFill="1"/>
    <xf numFmtId="0" fontId="50" fillId="7" borderId="0" xfId="21" applyFont="1" applyFill="1" applyBorder="1" applyAlignment="1">
      <alignment horizontal="right"/>
    </xf>
    <xf numFmtId="0" fontId="50" fillId="7" borderId="0" xfId="21" applyFont="1" applyFill="1" applyAlignment="1">
      <alignment horizontal="right"/>
    </xf>
    <xf numFmtId="49" fontId="29" fillId="7" borderId="0" xfId="21" applyNumberFormat="1" applyFont="1" applyFill="1" applyBorder="1" applyAlignment="1" applyProtection="1">
      <alignment horizontal="left"/>
      <protection locked="0"/>
    </xf>
    <xf numFmtId="0" fontId="130" fillId="7" borderId="0" xfId="53" applyFont="1" applyFill="1" applyBorder="1" applyProtection="1"/>
    <xf numFmtId="0" fontId="128" fillId="7" borderId="0" xfId="52" applyFont="1" applyFill="1" applyBorder="1"/>
    <xf numFmtId="0" fontId="24" fillId="7" borderId="0" xfId="52" applyFont="1" applyFill="1" applyBorder="1"/>
    <xf numFmtId="44" fontId="74" fillId="19" borderId="134" xfId="8" applyFont="1" applyFill="1" applyBorder="1" applyAlignment="1" applyProtection="1">
      <alignment horizontal="center" vertical="center" wrapText="1"/>
      <protection hidden="1"/>
    </xf>
    <xf numFmtId="44" fontId="74" fillId="19" borderId="138" xfId="8" applyFont="1" applyFill="1" applyBorder="1" applyAlignment="1" applyProtection="1">
      <alignment horizontal="center" vertical="center" wrapText="1"/>
      <protection hidden="1"/>
    </xf>
    <xf numFmtId="0" fontId="30" fillId="0" borderId="0" xfId="21" applyFont="1" applyBorder="1" applyProtection="1">
      <protection locked="0"/>
    </xf>
    <xf numFmtId="0" fontId="23" fillId="0" borderId="9" xfId="6" applyFont="1" applyBorder="1" applyAlignment="1" applyProtection="1">
      <alignment horizontal="right"/>
      <protection locked="0"/>
    </xf>
    <xf numFmtId="0" fontId="30" fillId="0" borderId="0" xfId="21" applyFont="1" applyBorder="1" applyAlignment="1" applyProtection="1">
      <alignment horizontal="center"/>
      <protection locked="0"/>
    </xf>
    <xf numFmtId="0" fontId="30" fillId="0" borderId="0" xfId="21" applyFont="1" applyBorder="1" applyAlignment="1" applyProtection="1">
      <alignment horizontal="right"/>
      <protection locked="0"/>
    </xf>
    <xf numFmtId="0" fontId="23" fillId="0" borderId="6" xfId="6" applyFont="1" applyBorder="1" applyAlignment="1" applyProtection="1">
      <alignment horizontal="right"/>
      <protection locked="0"/>
    </xf>
    <xf numFmtId="0" fontId="30" fillId="0" borderId="1" xfId="21" applyFont="1" applyBorder="1" applyAlignment="1" applyProtection="1">
      <alignment horizontal="center"/>
      <protection locked="0"/>
    </xf>
    <xf numFmtId="0" fontId="37" fillId="0" borderId="1" xfId="21" applyFont="1" applyBorder="1" applyProtection="1">
      <protection locked="0"/>
    </xf>
    <xf numFmtId="0" fontId="30" fillId="0" borderId="1" xfId="21" applyFont="1" applyBorder="1" applyAlignment="1" applyProtection="1">
      <alignment horizontal="right"/>
      <protection locked="0"/>
    </xf>
    <xf numFmtId="0" fontId="114" fillId="0" borderId="1" xfId="3" applyFont="1" applyBorder="1"/>
    <xf numFmtId="0" fontId="56" fillId="7" borderId="1" xfId="9" applyFont="1" applyFill="1" applyBorder="1" applyAlignment="1" applyProtection="1">
      <alignment horizontal="center" vertical="center" wrapText="1"/>
      <protection hidden="1"/>
    </xf>
    <xf numFmtId="166" fontId="56" fillId="7" borderId="1" xfId="9" applyNumberFormat="1" applyFont="1" applyFill="1" applyBorder="1" applyAlignment="1" applyProtection="1">
      <alignment horizontal="center" vertical="center"/>
      <protection hidden="1"/>
    </xf>
    <xf numFmtId="44" fontId="92" fillId="7" borderId="1" xfId="8" applyFont="1" applyFill="1" applyBorder="1" applyAlignment="1" applyProtection="1">
      <alignment horizontal="right" vertical="top"/>
      <protection hidden="1"/>
    </xf>
    <xf numFmtId="22" fontId="24" fillId="0" borderId="3" xfId="21" applyNumberFormat="1" applyFont="1" applyBorder="1" applyAlignment="1">
      <alignment horizontal="center"/>
    </xf>
    <xf numFmtId="0" fontId="129" fillId="0" borderId="0" xfId="6" applyFont="1" applyBorder="1" applyAlignment="1">
      <alignment horizontal="left" vertical="center" wrapText="1"/>
    </xf>
    <xf numFmtId="0" fontId="173" fillId="0" borderId="9" xfId="6" applyFont="1" applyBorder="1" applyAlignment="1">
      <alignment horizontal="center" vertical="center"/>
    </xf>
    <xf numFmtId="0" fontId="173" fillId="0" borderId="0" xfId="6" applyFont="1" applyBorder="1" applyAlignment="1">
      <alignment horizontal="center" vertical="center"/>
    </xf>
    <xf numFmtId="0" fontId="173" fillId="0" borderId="10" xfId="6" applyFont="1" applyBorder="1" applyAlignment="1">
      <alignment horizontal="center" vertical="center"/>
    </xf>
    <xf numFmtId="0" fontId="220" fillId="9" borderId="4" xfId="6" applyFont="1" applyFill="1" applyBorder="1" applyAlignment="1">
      <alignment horizontal="center" vertical="center" wrapText="1"/>
    </xf>
    <xf numFmtId="0" fontId="220" fillId="9" borderId="3" xfId="6" applyFont="1" applyFill="1" applyBorder="1" applyAlignment="1">
      <alignment horizontal="center" vertical="center" wrapText="1"/>
    </xf>
    <xf numFmtId="0" fontId="30" fillId="0" borderId="1" xfId="21" applyFont="1" applyBorder="1" applyAlignment="1">
      <alignment horizontal="right"/>
    </xf>
    <xf numFmtId="49" fontId="31" fillId="5" borderId="173" xfId="21" applyNumberFormat="1" applyFont="1" applyFill="1" applyBorder="1" applyAlignment="1" applyProtection="1">
      <alignment horizontal="left"/>
      <protection locked="0"/>
    </xf>
    <xf numFmtId="49" fontId="31" fillId="5" borderId="174" xfId="21" applyNumberFormat="1" applyFont="1" applyFill="1" applyBorder="1" applyAlignment="1" applyProtection="1">
      <alignment horizontal="left"/>
      <protection locked="0"/>
    </xf>
    <xf numFmtId="49" fontId="31" fillId="5" borderId="175" xfId="21" applyNumberFormat="1" applyFont="1" applyFill="1" applyBorder="1" applyAlignment="1" applyProtection="1">
      <alignment horizontal="left"/>
      <protection locked="0"/>
    </xf>
    <xf numFmtId="0" fontId="37" fillId="0" borderId="9" xfId="21" applyFont="1" applyFill="1" applyBorder="1" applyAlignment="1" applyProtection="1">
      <alignment horizontal="right"/>
    </xf>
    <xf numFmtId="0" fontId="37" fillId="0" borderId="0" xfId="21" applyFont="1" applyFill="1" applyBorder="1" applyAlignment="1" applyProtection="1">
      <alignment horizontal="right"/>
    </xf>
    <xf numFmtId="0" fontId="26" fillId="0" borderId="0" xfId="6" applyFont="1" applyBorder="1" applyAlignment="1">
      <alignment horizontal="left" vertical="center"/>
    </xf>
    <xf numFmtId="0" fontId="72" fillId="0" borderId="0" xfId="6" applyFont="1" applyBorder="1" applyAlignment="1">
      <alignment horizontal="left" vertical="center"/>
    </xf>
    <xf numFmtId="0" fontId="78" fillId="0" borderId="6" xfId="6" applyFont="1" applyBorder="1" applyAlignment="1">
      <alignment horizontal="center" vertical="center"/>
    </xf>
    <xf numFmtId="0" fontId="78" fillId="0" borderId="1" xfId="6" applyFont="1" applyBorder="1" applyAlignment="1">
      <alignment horizontal="center" vertical="center"/>
    </xf>
    <xf numFmtId="0" fontId="78" fillId="0" borderId="7" xfId="6" applyFont="1" applyBorder="1" applyAlignment="1">
      <alignment horizontal="center" vertical="center"/>
    </xf>
    <xf numFmtId="0" fontId="37" fillId="0" borderId="9" xfId="21" applyFont="1" applyFill="1" applyBorder="1" applyAlignment="1" applyProtection="1"/>
    <xf numFmtId="0" fontId="37" fillId="0" borderId="0" xfId="21" applyFont="1" applyFill="1" applyBorder="1" applyAlignment="1" applyProtection="1"/>
    <xf numFmtId="0" fontId="31" fillId="5" borderId="31" xfId="21" applyFont="1" applyFill="1" applyBorder="1" applyAlignment="1" applyProtection="1">
      <alignment horizontal="left"/>
      <protection locked="0"/>
    </xf>
    <xf numFmtId="0" fontId="31" fillId="5" borderId="32" xfId="21" applyFont="1" applyFill="1" applyBorder="1" applyAlignment="1" applyProtection="1">
      <alignment horizontal="left"/>
      <protection locked="0"/>
    </xf>
    <xf numFmtId="0" fontId="31" fillId="5" borderId="33" xfId="21" applyFont="1" applyFill="1" applyBorder="1" applyAlignment="1" applyProtection="1">
      <alignment horizontal="left"/>
      <protection locked="0"/>
    </xf>
    <xf numFmtId="0" fontId="31" fillId="5" borderId="163" xfId="21" applyFont="1" applyFill="1" applyBorder="1" applyAlignment="1" applyProtection="1">
      <alignment horizontal="center"/>
      <protection locked="0"/>
    </xf>
    <xf numFmtId="0" fontId="31" fillId="5" borderId="164" xfId="21" applyFont="1" applyFill="1" applyBorder="1" applyAlignment="1" applyProtection="1">
      <alignment horizontal="center"/>
      <protection locked="0"/>
    </xf>
    <xf numFmtId="0" fontId="31" fillId="5" borderId="165" xfId="21" applyFont="1" applyFill="1" applyBorder="1" applyAlignment="1" applyProtection="1">
      <alignment horizontal="center"/>
      <protection locked="0"/>
    </xf>
    <xf numFmtId="0" fontId="39" fillId="0" borderId="108" xfId="6" applyFont="1" applyFill="1" applyBorder="1" applyAlignment="1" applyProtection="1">
      <alignment horizontal="left"/>
      <protection locked="0"/>
    </xf>
    <xf numFmtId="0" fontId="39" fillId="0" borderId="109" xfId="6" applyFont="1" applyFill="1" applyBorder="1" applyAlignment="1" applyProtection="1">
      <alignment horizontal="left"/>
      <protection locked="0"/>
    </xf>
    <xf numFmtId="0" fontId="39" fillId="0" borderId="179" xfId="6" applyFont="1" applyFill="1" applyBorder="1" applyAlignment="1" applyProtection="1">
      <alignment horizontal="left"/>
      <protection locked="0"/>
    </xf>
    <xf numFmtId="0" fontId="92" fillId="7" borderId="119" xfId="26" applyFont="1" applyFill="1" applyBorder="1" applyAlignment="1">
      <alignment horizontal="center"/>
    </xf>
    <xf numFmtId="0" fontId="92" fillId="7" borderId="120" xfId="26" applyFont="1" applyFill="1" applyBorder="1" applyAlignment="1">
      <alignment horizontal="center"/>
    </xf>
    <xf numFmtId="0" fontId="92" fillId="7" borderId="121" xfId="26" applyFont="1" applyFill="1" applyBorder="1" applyAlignment="1">
      <alignment horizontal="center"/>
    </xf>
    <xf numFmtId="0" fontId="92" fillId="7" borderId="177" xfId="26" applyFont="1" applyFill="1" applyBorder="1" applyAlignment="1">
      <alignment horizontal="center"/>
    </xf>
    <xf numFmtId="0" fontId="92" fillId="7" borderId="0" xfId="26" applyFont="1" applyFill="1" applyBorder="1" applyAlignment="1">
      <alignment horizontal="center"/>
    </xf>
    <xf numFmtId="0" fontId="92" fillId="7" borderId="178" xfId="26" applyFont="1" applyFill="1" applyBorder="1" applyAlignment="1">
      <alignment horizontal="center"/>
    </xf>
    <xf numFmtId="49" fontId="29" fillId="5" borderId="163" xfId="21" applyNumberFormat="1" applyFont="1" applyFill="1" applyBorder="1" applyAlignment="1" applyProtection="1">
      <alignment horizontal="left"/>
      <protection locked="0"/>
    </xf>
    <xf numFmtId="49" fontId="29" fillId="5" borderId="164" xfId="21" applyNumberFormat="1" applyFont="1" applyFill="1" applyBorder="1" applyAlignment="1" applyProtection="1">
      <alignment horizontal="left"/>
      <protection locked="0"/>
    </xf>
    <xf numFmtId="49" fontId="29" fillId="5" borderId="167" xfId="21" applyNumberFormat="1" applyFont="1" applyFill="1" applyBorder="1" applyAlignment="1" applyProtection="1">
      <alignment horizontal="left"/>
      <protection locked="0"/>
    </xf>
    <xf numFmtId="0" fontId="29" fillId="7" borderId="40" xfId="21" applyFont="1" applyFill="1" applyBorder="1" applyAlignment="1" applyProtection="1">
      <alignment horizontal="left" vertical="center"/>
      <protection locked="0"/>
    </xf>
    <xf numFmtId="0" fontId="29" fillId="7" borderId="41" xfId="21" applyFont="1" applyFill="1" applyBorder="1" applyAlignment="1" applyProtection="1">
      <alignment horizontal="left" vertical="center"/>
      <protection locked="0"/>
    </xf>
    <xf numFmtId="0" fontId="29" fillId="7" borderId="42" xfId="21" applyFont="1" applyFill="1" applyBorder="1" applyAlignment="1" applyProtection="1">
      <alignment horizontal="left" vertical="center"/>
      <protection locked="0"/>
    </xf>
    <xf numFmtId="0" fontId="31" fillId="7" borderId="35" xfId="21" applyFont="1" applyFill="1" applyBorder="1" applyAlignment="1" applyProtection="1">
      <alignment horizontal="left" vertical="center"/>
      <protection locked="0"/>
    </xf>
    <xf numFmtId="0" fontId="31" fillId="7" borderId="36" xfId="21" applyFont="1" applyFill="1" applyBorder="1" applyAlignment="1" applyProtection="1">
      <alignment horizontal="left" vertical="center"/>
      <protection locked="0"/>
    </xf>
    <xf numFmtId="0" fontId="31" fillId="7" borderId="37" xfId="21" applyFont="1" applyFill="1" applyBorder="1" applyAlignment="1" applyProtection="1">
      <alignment horizontal="left" vertical="center"/>
      <protection locked="0"/>
    </xf>
    <xf numFmtId="0" fontId="23" fillId="0" borderId="0" xfId="26" applyFont="1" applyAlignment="1">
      <alignment horizontal="right"/>
    </xf>
    <xf numFmtId="0" fontId="23" fillId="0" borderId="54" xfId="26" applyFont="1" applyBorder="1" applyAlignment="1">
      <alignment horizontal="right"/>
    </xf>
    <xf numFmtId="0" fontId="50" fillId="0" borderId="56" xfId="26" applyFont="1" applyBorder="1" applyAlignment="1">
      <alignment horizontal="left"/>
    </xf>
    <xf numFmtId="0" fontId="50" fillId="0" borderId="54" xfId="26" applyFont="1" applyBorder="1" applyAlignment="1">
      <alignment horizontal="left"/>
    </xf>
    <xf numFmtId="0" fontId="31" fillId="0" borderId="108" xfId="6" applyFont="1" applyFill="1" applyBorder="1" applyAlignment="1" applyProtection="1">
      <alignment horizontal="left"/>
      <protection locked="0"/>
    </xf>
    <xf numFmtId="0" fontId="31" fillId="0" borderId="109" xfId="6" applyFont="1" applyFill="1" applyBorder="1" applyAlignment="1" applyProtection="1">
      <alignment horizontal="left"/>
      <protection locked="0"/>
    </xf>
    <xf numFmtId="0" fontId="31" fillId="0" borderId="110" xfId="6" applyFont="1" applyFill="1" applyBorder="1" applyAlignment="1" applyProtection="1">
      <alignment horizontal="left"/>
      <protection locked="0"/>
    </xf>
    <xf numFmtId="0" fontId="37" fillId="0" borderId="6" xfId="21" applyFont="1" applyBorder="1" applyAlignment="1">
      <alignment horizontal="right"/>
    </xf>
    <xf numFmtId="0" fontId="37" fillId="0" borderId="1" xfId="21" applyFont="1" applyBorder="1" applyAlignment="1">
      <alignment horizontal="right"/>
    </xf>
    <xf numFmtId="0" fontId="31" fillId="5" borderId="28" xfId="21" applyFont="1" applyFill="1" applyBorder="1" applyAlignment="1" applyProtection="1">
      <alignment horizontal="left"/>
      <protection locked="0"/>
    </xf>
    <xf numFmtId="0" fontId="31" fillId="5" borderId="29" xfId="21" applyFont="1" applyFill="1" applyBorder="1" applyAlignment="1" applyProtection="1">
      <alignment horizontal="left"/>
      <protection locked="0"/>
    </xf>
    <xf numFmtId="0" fontId="31" fillId="5" borderId="162" xfId="21" applyFont="1" applyFill="1" applyBorder="1" applyAlignment="1" applyProtection="1">
      <alignment horizontal="left"/>
      <protection locked="0"/>
    </xf>
    <xf numFmtId="0" fontId="30" fillId="0" borderId="0" xfId="21" applyFont="1" applyBorder="1" applyAlignment="1">
      <alignment horizontal="right"/>
    </xf>
    <xf numFmtId="0" fontId="177" fillId="7" borderId="4" xfId="3" applyFont="1" applyFill="1" applyBorder="1" applyAlignment="1">
      <alignment horizontal="center" vertical="center"/>
    </xf>
    <xf numFmtId="0" fontId="177" fillId="7" borderId="3" xfId="3" applyFont="1" applyFill="1" applyBorder="1" applyAlignment="1">
      <alignment horizontal="center" vertical="center"/>
    </xf>
    <xf numFmtId="0" fontId="177" fillId="7" borderId="6" xfId="3" applyFont="1" applyFill="1" applyBorder="1" applyAlignment="1">
      <alignment horizontal="center" vertical="center"/>
    </xf>
    <xf numFmtId="0" fontId="177" fillId="7" borderId="1" xfId="3" applyFont="1" applyFill="1" applyBorder="1" applyAlignment="1">
      <alignment horizontal="center" vertical="center"/>
    </xf>
    <xf numFmtId="0" fontId="31" fillId="7" borderId="38" xfId="21" applyFont="1" applyFill="1" applyBorder="1" applyAlignment="1" applyProtection="1">
      <alignment horizontal="left" vertical="center"/>
      <protection locked="0"/>
    </xf>
    <xf numFmtId="0" fontId="31" fillId="7" borderId="0" xfId="21" applyFont="1" applyFill="1" applyBorder="1" applyAlignment="1" applyProtection="1">
      <alignment horizontal="left" vertical="center"/>
      <protection locked="0"/>
    </xf>
    <xf numFmtId="0" fontId="31" fillId="7" borderId="39" xfId="21" applyFont="1" applyFill="1" applyBorder="1" applyAlignment="1" applyProtection="1">
      <alignment horizontal="left" vertical="center"/>
      <protection locked="0"/>
    </xf>
    <xf numFmtId="0" fontId="167" fillId="0" borderId="12" xfId="9" applyFont="1" applyFill="1" applyBorder="1" applyAlignment="1" applyProtection="1">
      <alignment horizontal="left" vertical="center" wrapText="1"/>
      <protection hidden="1"/>
    </xf>
    <xf numFmtId="0" fontId="167" fillId="0" borderId="8" xfId="9" applyFont="1" applyFill="1" applyBorder="1" applyAlignment="1" applyProtection="1">
      <alignment horizontal="left" vertical="center" wrapText="1"/>
      <protection hidden="1"/>
    </xf>
    <xf numFmtId="0" fontId="167" fillId="0" borderId="13" xfId="9" applyFont="1" applyFill="1" applyBorder="1" applyAlignment="1" applyProtection="1">
      <alignment horizontal="left" vertical="center" wrapText="1"/>
      <protection hidden="1"/>
    </xf>
    <xf numFmtId="0" fontId="253" fillId="0" borderId="12" xfId="3" applyFont="1" applyFill="1" applyBorder="1" applyAlignment="1" applyProtection="1">
      <alignment horizontal="center" vertical="center"/>
    </xf>
    <xf numFmtId="0" fontId="253" fillId="0" borderId="8" xfId="3" applyFont="1" applyFill="1" applyBorder="1" applyAlignment="1" applyProtection="1">
      <alignment horizontal="center" vertical="center"/>
    </xf>
    <xf numFmtId="0" fontId="253" fillId="0" borderId="13" xfId="3" applyFont="1" applyFill="1" applyBorder="1" applyAlignment="1" applyProtection="1">
      <alignment horizontal="center" vertical="center"/>
    </xf>
    <xf numFmtId="0" fontId="55" fillId="3" borderId="107" xfId="21" applyFont="1" applyFill="1" applyBorder="1" applyAlignment="1">
      <alignment horizontal="center" vertical="center"/>
    </xf>
    <xf numFmtId="0" fontId="55" fillId="3" borderId="26" xfId="21" applyFont="1" applyFill="1" applyBorder="1" applyAlignment="1">
      <alignment horizontal="center" vertical="center"/>
    </xf>
    <xf numFmtId="0" fontId="120" fillId="16" borderId="12" xfId="3" applyFont="1" applyFill="1" applyBorder="1" applyAlignment="1" applyProtection="1">
      <alignment horizontal="center" vertical="center"/>
    </xf>
    <xf numFmtId="0" fontId="120" fillId="16" borderId="8" xfId="3" applyFont="1" applyFill="1" applyBorder="1" applyAlignment="1" applyProtection="1">
      <alignment horizontal="center" vertical="center"/>
    </xf>
    <xf numFmtId="0" fontId="120" fillId="16" borderId="13" xfId="3" applyFont="1" applyFill="1" applyBorder="1" applyAlignment="1" applyProtection="1">
      <alignment horizontal="center" vertical="center"/>
    </xf>
    <xf numFmtId="0" fontId="31" fillId="5" borderId="28" xfId="21" applyFont="1" applyFill="1" applyBorder="1" applyAlignment="1" applyProtection="1">
      <protection locked="0"/>
    </xf>
    <xf numFmtId="0" fontId="31" fillId="5" borderId="29" xfId="21" applyFont="1" applyFill="1" applyBorder="1" applyAlignment="1" applyProtection="1">
      <protection locked="0"/>
    </xf>
    <xf numFmtId="0" fontId="31" fillId="5" borderId="162" xfId="21" applyFont="1" applyFill="1" applyBorder="1" applyAlignment="1" applyProtection="1">
      <protection locked="0"/>
    </xf>
    <xf numFmtId="0" fontId="38" fillId="0" borderId="3" xfId="21" applyFont="1" applyBorder="1" applyAlignment="1">
      <alignment horizontal="right"/>
    </xf>
    <xf numFmtId="0" fontId="30" fillId="0" borderId="3" xfId="21" applyFont="1" applyBorder="1" applyAlignment="1">
      <alignment horizontal="right"/>
    </xf>
    <xf numFmtId="0" fontId="37" fillId="0" borderId="4" xfId="21" applyFont="1" applyFill="1" applyBorder="1" applyAlignment="1" applyProtection="1">
      <alignment horizontal="right"/>
    </xf>
    <xf numFmtId="0" fontId="37" fillId="0" borderId="3" xfId="21" applyFont="1" applyFill="1" applyBorder="1" applyAlignment="1" applyProtection="1">
      <alignment horizontal="right"/>
    </xf>
    <xf numFmtId="0" fontId="31" fillId="5" borderId="30" xfId="21" applyFont="1" applyFill="1" applyBorder="1" applyAlignment="1" applyProtection="1">
      <alignment horizontal="left"/>
      <protection locked="0"/>
    </xf>
    <xf numFmtId="0" fontId="56" fillId="0" borderId="9" xfId="2" applyFont="1" applyFill="1" applyBorder="1" applyAlignment="1" applyProtection="1">
      <alignment horizontal="left"/>
    </xf>
    <xf numFmtId="0" fontId="56" fillId="0" borderId="0" xfId="2" applyFont="1" applyFill="1" applyBorder="1" applyAlignment="1" applyProtection="1">
      <alignment horizontal="left"/>
    </xf>
    <xf numFmtId="0" fontId="56" fillId="0" borderId="10" xfId="2" applyFont="1" applyFill="1" applyBorder="1" applyAlignment="1" applyProtection="1">
      <alignment horizontal="left"/>
    </xf>
    <xf numFmtId="0" fontId="31" fillId="5" borderId="28" xfId="21" applyNumberFormat="1" applyFont="1" applyFill="1" applyBorder="1" applyAlignment="1" applyProtection="1">
      <alignment horizontal="left"/>
      <protection locked="0"/>
    </xf>
    <xf numFmtId="0" fontId="31" fillId="5" borderId="162" xfId="21" applyNumberFormat="1" applyFont="1" applyFill="1" applyBorder="1" applyAlignment="1" applyProtection="1">
      <alignment horizontal="left"/>
      <protection locked="0"/>
    </xf>
    <xf numFmtId="0" fontId="31" fillId="5" borderId="159" xfId="21" applyFont="1" applyFill="1" applyBorder="1" applyAlignment="1" applyProtection="1">
      <alignment horizontal="left"/>
      <protection locked="0"/>
    </xf>
    <xf numFmtId="0" fontId="31" fillId="5" borderId="160" xfId="21" applyFont="1" applyFill="1" applyBorder="1" applyAlignment="1" applyProtection="1">
      <alignment horizontal="left"/>
      <protection locked="0"/>
    </xf>
    <xf numFmtId="0" fontId="31" fillId="5" borderId="168" xfId="21" applyFont="1" applyFill="1" applyBorder="1" applyAlignment="1" applyProtection="1">
      <alignment horizontal="left"/>
      <protection locked="0"/>
    </xf>
    <xf numFmtId="0" fontId="141" fillId="0" borderId="0" xfId="53" applyFont="1" applyAlignment="1">
      <alignment horizontal="center"/>
    </xf>
    <xf numFmtId="0" fontId="23" fillId="0" borderId="0" xfId="21" applyFont="1" applyAlignment="1">
      <alignment horizontal="right"/>
    </xf>
    <xf numFmtId="0" fontId="50" fillId="0" borderId="0" xfId="21" applyFont="1" applyBorder="1" applyAlignment="1">
      <alignment horizontal="right"/>
    </xf>
    <xf numFmtId="0" fontId="50" fillId="0" borderId="0" xfId="21" applyFont="1" applyAlignment="1">
      <alignment horizontal="right"/>
    </xf>
    <xf numFmtId="49" fontId="31" fillId="0" borderId="108" xfId="6" applyNumberFormat="1" applyFont="1" applyFill="1" applyBorder="1" applyAlignment="1" applyProtection="1">
      <alignment horizontal="left"/>
      <protection locked="0"/>
    </xf>
    <xf numFmtId="49" fontId="31" fillId="0" borderId="110" xfId="6" applyNumberFormat="1" applyFont="1" applyFill="1" applyBorder="1" applyAlignment="1" applyProtection="1">
      <alignment horizontal="left"/>
      <protection locked="0"/>
    </xf>
    <xf numFmtId="0" fontId="258" fillId="0" borderId="0" xfId="7" applyFont="1" applyFill="1" applyBorder="1" applyAlignment="1" applyProtection="1">
      <alignment horizontal="center"/>
    </xf>
    <xf numFmtId="0" fontId="259" fillId="0" borderId="0" xfId="6" applyFont="1" applyFill="1" applyBorder="1" applyAlignment="1">
      <alignment horizontal="center"/>
    </xf>
    <xf numFmtId="0" fontId="232" fillId="18" borderId="0" xfId="1" applyFont="1" applyFill="1" applyBorder="1" applyAlignment="1">
      <alignment horizontal="center" vertical="center"/>
    </xf>
    <xf numFmtId="0" fontId="233" fillId="18" borderId="0" xfId="1" applyFont="1" applyFill="1" applyBorder="1" applyAlignment="1">
      <alignment horizontal="center" vertical="center"/>
    </xf>
    <xf numFmtId="0" fontId="232" fillId="18" borderId="0" xfId="0" applyFont="1" applyFill="1" applyBorder="1" applyAlignment="1">
      <alignment horizontal="center" vertical="center"/>
    </xf>
    <xf numFmtId="0" fontId="237" fillId="18" borderId="0" xfId="0" applyFont="1" applyFill="1" applyBorder="1" applyAlignment="1">
      <alignment horizontal="center"/>
    </xf>
    <xf numFmtId="0" fontId="240" fillId="18" borderId="0" xfId="0" applyFont="1" applyFill="1" applyBorder="1" applyAlignment="1">
      <alignment horizontal="center" vertical="center"/>
    </xf>
    <xf numFmtId="0" fontId="30" fillId="0" borderId="0" xfId="21" applyFont="1" applyBorder="1" applyAlignment="1" applyProtection="1">
      <alignment horizontal="right"/>
      <protection locked="0"/>
    </xf>
    <xf numFmtId="0" fontId="19" fillId="5" borderId="28" xfId="1" applyNumberFormat="1" applyFill="1" applyBorder="1" applyAlignment="1" applyProtection="1">
      <alignment horizontal="left"/>
      <protection locked="0"/>
    </xf>
    <xf numFmtId="0" fontId="29" fillId="5" borderId="29" xfId="21" applyNumberFormat="1" applyFont="1" applyFill="1" applyBorder="1" applyAlignment="1" applyProtection="1">
      <alignment horizontal="left"/>
      <protection locked="0"/>
    </xf>
    <xf numFmtId="0" fontId="29" fillId="5" borderId="162" xfId="21" applyNumberFormat="1" applyFont="1" applyFill="1" applyBorder="1" applyAlignment="1" applyProtection="1">
      <alignment horizontal="left"/>
      <protection locked="0"/>
    </xf>
    <xf numFmtId="0" fontId="24" fillId="0" borderId="3" xfId="21" applyFont="1" applyBorder="1" applyAlignment="1">
      <alignment horizontal="right"/>
    </xf>
    <xf numFmtId="0" fontId="30" fillId="0" borderId="9" xfId="21" applyFont="1" applyBorder="1" applyAlignment="1" applyProtection="1">
      <alignment horizontal="left"/>
      <protection locked="0"/>
    </xf>
    <xf numFmtId="0" fontId="30" fillId="0" borderId="0" xfId="21" applyFont="1" applyBorder="1" applyAlignment="1" applyProtection="1">
      <alignment horizontal="left"/>
      <protection locked="0"/>
    </xf>
    <xf numFmtId="49" fontId="29" fillId="5" borderId="28" xfId="21" applyNumberFormat="1" applyFont="1" applyFill="1" applyBorder="1" applyAlignment="1" applyProtection="1">
      <alignment horizontal="left"/>
      <protection locked="0"/>
    </xf>
    <xf numFmtId="49" fontId="29" fillId="5" borderId="29" xfId="21" applyNumberFormat="1" applyFont="1" applyFill="1" applyBorder="1" applyAlignment="1" applyProtection="1">
      <alignment horizontal="left"/>
      <protection locked="0"/>
    </xf>
    <xf numFmtId="49" fontId="29" fillId="5" borderId="162" xfId="21" applyNumberFormat="1" applyFont="1" applyFill="1" applyBorder="1" applyAlignment="1" applyProtection="1">
      <alignment horizontal="left"/>
      <protection locked="0"/>
    </xf>
    <xf numFmtId="0" fontId="230" fillId="7" borderId="0" xfId="3" applyFont="1" applyFill="1" applyBorder="1" applyAlignment="1" applyProtection="1">
      <alignment horizontal="center" vertical="center"/>
    </xf>
    <xf numFmtId="0" fontId="230" fillId="7" borderId="122" xfId="3" applyFont="1" applyFill="1" applyBorder="1" applyAlignment="1" applyProtection="1">
      <alignment horizontal="center" vertical="center"/>
    </xf>
    <xf numFmtId="0" fontId="241" fillId="0" borderId="0" xfId="3" applyFont="1" applyFill="1" applyBorder="1" applyAlignment="1" applyProtection="1">
      <alignment vertical="center"/>
    </xf>
    <xf numFmtId="0" fontId="243" fillId="0" borderId="0" xfId="3" applyFont="1" applyFill="1" applyBorder="1" applyAlignment="1" applyProtection="1">
      <alignment vertical="center"/>
    </xf>
    <xf numFmtId="0" fontId="260" fillId="0" borderId="12" xfId="6" applyFont="1" applyFill="1" applyBorder="1" applyAlignment="1">
      <alignment horizontal="center" vertical="center"/>
    </xf>
    <xf numFmtId="0" fontId="260" fillId="0" borderId="8" xfId="6" applyFont="1" applyFill="1" applyBorder="1" applyAlignment="1">
      <alignment horizontal="center" vertical="center"/>
    </xf>
    <xf numFmtId="0" fontId="260" fillId="0" borderId="4" xfId="6" applyFont="1" applyFill="1" applyBorder="1" applyAlignment="1">
      <alignment horizontal="center" vertical="center"/>
    </xf>
    <xf numFmtId="0" fontId="260" fillId="0" borderId="3" xfId="6" applyFont="1" applyFill="1" applyBorder="1" applyAlignment="1">
      <alignment horizontal="center" vertical="center"/>
    </xf>
    <xf numFmtId="0" fontId="260" fillId="0" borderId="6" xfId="6" applyFont="1" applyFill="1" applyBorder="1" applyAlignment="1">
      <alignment horizontal="center" vertical="center"/>
    </xf>
    <xf numFmtId="0" fontId="260" fillId="0" borderId="1" xfId="6" applyFont="1" applyFill="1" applyBorder="1" applyAlignment="1">
      <alignment horizontal="center" vertical="center"/>
    </xf>
    <xf numFmtId="0" fontId="201" fillId="0" borderId="3" xfId="6" applyFont="1" applyFill="1" applyBorder="1" applyAlignment="1">
      <alignment horizontal="center" vertical="center"/>
    </xf>
    <xf numFmtId="0" fontId="74" fillId="0" borderId="0" xfId="6" applyFont="1" applyFill="1" applyBorder="1" applyAlignment="1">
      <alignment horizontal="center"/>
    </xf>
    <xf numFmtId="0" fontId="237" fillId="18" borderId="0" xfId="0" applyFont="1" applyFill="1" applyBorder="1" applyAlignment="1">
      <alignment horizontal="center" vertical="center"/>
    </xf>
    <xf numFmtId="0" fontId="239" fillId="18" borderId="0" xfId="0" applyFont="1" applyFill="1" applyBorder="1" applyAlignment="1">
      <alignment horizontal="left" vertical="center"/>
    </xf>
    <xf numFmtId="0" fontId="232" fillId="18" borderId="0" xfId="0" applyFont="1" applyFill="1" applyBorder="1" applyAlignment="1">
      <alignment horizontal="left" vertical="center"/>
    </xf>
    <xf numFmtId="0" fontId="232" fillId="0" borderId="0" xfId="0" applyFont="1" applyFill="1" applyBorder="1"/>
    <xf numFmtId="0" fontId="75" fillId="19" borderId="204" xfId="9" applyFont="1" applyFill="1" applyBorder="1" applyAlignment="1" applyProtection="1">
      <alignment horizontal="center" vertical="center" wrapText="1"/>
      <protection hidden="1"/>
    </xf>
    <xf numFmtId="0" fontId="75" fillId="19" borderId="205" xfId="9" applyFont="1" applyFill="1" applyBorder="1" applyAlignment="1" applyProtection="1">
      <alignment horizontal="center" vertical="center" wrapText="1"/>
      <protection hidden="1"/>
    </xf>
    <xf numFmtId="0" fontId="75" fillId="19" borderId="139" xfId="9" applyFont="1" applyFill="1" applyBorder="1" applyAlignment="1" applyProtection="1">
      <alignment horizontal="center" vertical="center" wrapText="1"/>
      <protection hidden="1"/>
    </xf>
    <xf numFmtId="0" fontId="75" fillId="19" borderId="206" xfId="9" applyFont="1" applyFill="1" applyBorder="1" applyAlignment="1" applyProtection="1">
      <alignment horizontal="center" vertical="center" wrapText="1"/>
      <protection hidden="1"/>
    </xf>
    <xf numFmtId="0" fontId="262" fillId="0" borderId="8" xfId="6" applyFont="1" applyFill="1" applyBorder="1" applyAlignment="1">
      <alignment horizontal="right" vertical="center"/>
    </xf>
    <xf numFmtId="0" fontId="268" fillId="19" borderId="12" xfId="9" applyFont="1" applyFill="1" applyBorder="1" applyAlignment="1" applyProtection="1">
      <alignment horizontal="center" vertical="center" wrapText="1"/>
      <protection hidden="1"/>
    </xf>
    <xf numFmtId="0" fontId="268" fillId="19" borderId="8" xfId="9" applyFont="1" applyFill="1" applyBorder="1" applyAlignment="1" applyProtection="1">
      <alignment horizontal="center" vertical="center" wrapText="1"/>
      <protection hidden="1"/>
    </xf>
    <xf numFmtId="0" fontId="75" fillId="19" borderId="3" xfId="9" applyFont="1" applyFill="1" applyBorder="1" applyAlignment="1" applyProtection="1">
      <alignment horizontal="left" vertical="center" wrapText="1"/>
      <protection hidden="1"/>
    </xf>
    <xf numFmtId="0" fontId="75" fillId="19" borderId="133" xfId="9" applyFont="1" applyFill="1" applyBorder="1" applyAlignment="1" applyProtection="1">
      <alignment horizontal="left" vertical="center" wrapText="1"/>
      <protection hidden="1"/>
    </xf>
    <xf numFmtId="0" fontId="224" fillId="19" borderId="0" xfId="9" applyFont="1" applyFill="1" applyBorder="1" applyAlignment="1" applyProtection="1">
      <alignment horizontal="right" vertical="center" wrapText="1"/>
      <protection hidden="1"/>
    </xf>
    <xf numFmtId="44" fontId="257" fillId="0" borderId="124" xfId="8" applyFont="1" applyFill="1" applyBorder="1" applyAlignment="1">
      <alignment horizontal="right"/>
    </xf>
    <xf numFmtId="44" fontId="257" fillId="0" borderId="128" xfId="8" applyFont="1" applyFill="1" applyBorder="1" applyAlignment="1">
      <alignment horizontal="right"/>
    </xf>
    <xf numFmtId="0" fontId="74" fillId="18" borderId="87" xfId="0" applyFont="1" applyFill="1" applyBorder="1" applyAlignment="1">
      <alignment horizontal="left" vertical="top"/>
    </xf>
    <xf numFmtId="0" fontId="74" fillId="18" borderId="11" xfId="0" applyFont="1" applyFill="1" applyBorder="1" applyAlignment="1">
      <alignment horizontal="left" vertical="top"/>
    </xf>
    <xf numFmtId="0" fontId="74" fillId="18" borderId="203" xfId="0" applyFont="1" applyFill="1" applyBorder="1" applyAlignment="1">
      <alignment horizontal="left" vertical="top"/>
    </xf>
    <xf numFmtId="0" fontId="74" fillId="18" borderId="157" xfId="0" applyFont="1" applyFill="1" applyBorder="1" applyAlignment="1">
      <alignment horizontal="left" vertical="top"/>
    </xf>
    <xf numFmtId="0" fontId="74" fillId="18" borderId="158" xfId="0" applyFont="1" applyFill="1" applyBorder="1" applyAlignment="1">
      <alignment horizontal="left" vertical="top"/>
    </xf>
    <xf numFmtId="0" fontId="74" fillId="18" borderId="188" xfId="0" applyFont="1" applyFill="1" applyBorder="1" applyAlignment="1">
      <alignment horizontal="left" vertical="top"/>
    </xf>
    <xf numFmtId="0" fontId="74" fillId="0" borderId="149" xfId="9" applyFont="1" applyFill="1" applyBorder="1" applyAlignment="1" applyProtection="1">
      <alignment horizontal="left" vertical="center" wrapText="1"/>
      <protection hidden="1"/>
    </xf>
    <xf numFmtId="0" fontId="74" fillId="0" borderId="147" xfId="9" applyFont="1" applyFill="1" applyBorder="1" applyAlignment="1" applyProtection="1">
      <alignment horizontal="left" vertical="center" wrapText="1"/>
      <protection hidden="1"/>
    </xf>
    <xf numFmtId="0" fontId="74" fillId="0" borderId="154" xfId="9" applyFont="1" applyFill="1" applyBorder="1" applyAlignment="1" applyProtection="1">
      <alignment horizontal="left" vertical="top" wrapText="1"/>
      <protection hidden="1"/>
    </xf>
    <xf numFmtId="49" fontId="112" fillId="0" borderId="0" xfId="9" applyNumberFormat="1" applyFont="1" applyFill="1" applyBorder="1" applyAlignment="1" applyProtection="1">
      <alignment horizontal="right" vertical="center"/>
      <protection hidden="1"/>
    </xf>
    <xf numFmtId="0" fontId="75" fillId="19" borderId="210" xfId="9" applyFont="1" applyFill="1" applyBorder="1" applyAlignment="1" applyProtection="1">
      <alignment horizontal="center" vertical="center" wrapText="1"/>
      <protection hidden="1"/>
    </xf>
    <xf numFmtId="0" fontId="75" fillId="19" borderId="211" xfId="9" applyFont="1" applyFill="1" applyBorder="1" applyAlignment="1" applyProtection="1">
      <alignment horizontal="center" vertical="center" wrapText="1"/>
      <protection hidden="1"/>
    </xf>
    <xf numFmtId="0" fontId="89" fillId="20" borderId="12" xfId="9" applyFont="1" applyFill="1" applyBorder="1" applyAlignment="1" applyProtection="1">
      <alignment horizontal="center" vertical="center" wrapText="1"/>
      <protection hidden="1"/>
    </xf>
    <xf numFmtId="0" fontId="89" fillId="20" borderId="8" xfId="9" applyFont="1" applyFill="1" applyBorder="1" applyAlignment="1" applyProtection="1">
      <alignment horizontal="center" vertical="center" wrapText="1"/>
      <protection hidden="1"/>
    </xf>
    <xf numFmtId="0" fontId="89" fillId="20" borderId="13" xfId="9" applyFont="1" applyFill="1" applyBorder="1" applyAlignment="1" applyProtection="1">
      <alignment horizontal="center" vertical="center" wrapText="1"/>
      <protection hidden="1"/>
    </xf>
    <xf numFmtId="0" fontId="98" fillId="0" borderId="141" xfId="9" applyFont="1" applyFill="1" applyBorder="1" applyAlignment="1" applyProtection="1">
      <alignment horizontal="left" vertical="center" wrapText="1"/>
      <protection hidden="1"/>
    </xf>
    <xf numFmtId="0" fontId="224" fillId="19" borderId="0" xfId="9" applyFont="1" applyFill="1" applyBorder="1" applyAlignment="1" applyProtection="1">
      <alignment horizontal="center" vertical="center" wrapText="1"/>
      <protection hidden="1"/>
    </xf>
    <xf numFmtId="0" fontId="244" fillId="20" borderId="12" xfId="9" applyFont="1" applyFill="1" applyBorder="1" applyAlignment="1" applyProtection="1">
      <alignment horizontal="left" vertical="center" wrapText="1"/>
      <protection hidden="1"/>
    </xf>
    <xf numFmtId="0" fontId="244" fillId="20" borderId="8" xfId="9" applyFont="1" applyFill="1" applyBorder="1" applyAlignment="1" applyProtection="1">
      <alignment horizontal="left" vertical="center" wrapText="1"/>
      <protection hidden="1"/>
    </xf>
    <xf numFmtId="0" fontId="244" fillId="20" borderId="13" xfId="9" applyFont="1" applyFill="1" applyBorder="1" applyAlignment="1" applyProtection="1">
      <alignment horizontal="left" vertical="center" wrapText="1"/>
      <protection hidden="1"/>
    </xf>
    <xf numFmtId="0" fontId="74" fillId="18" borderId="207" xfId="0" applyFont="1" applyFill="1" applyBorder="1" applyAlignment="1">
      <alignment horizontal="left" vertical="top"/>
    </xf>
    <xf numFmtId="0" fontId="74" fillId="18" borderId="208" xfId="0" applyFont="1" applyFill="1" applyBorder="1" applyAlignment="1">
      <alignment horizontal="left" vertical="top"/>
    </xf>
    <xf numFmtId="0" fontId="74" fillId="18" borderId="209" xfId="0" applyFont="1" applyFill="1" applyBorder="1" applyAlignment="1">
      <alignment horizontal="left" vertical="top"/>
    </xf>
    <xf numFmtId="0" fontId="75" fillId="19" borderId="0" xfId="9" applyFont="1" applyFill="1" applyBorder="1" applyAlignment="1" applyProtection="1">
      <alignment horizontal="center" vertical="center" wrapText="1"/>
      <protection hidden="1"/>
    </xf>
    <xf numFmtId="0" fontId="209" fillId="0" borderId="0" xfId="6" applyFont="1" applyFill="1" applyBorder="1" applyAlignment="1">
      <alignment horizontal="center"/>
    </xf>
    <xf numFmtId="0" fontId="224" fillId="19" borderId="1" xfId="9" applyFont="1" applyFill="1" applyBorder="1" applyAlignment="1" applyProtection="1">
      <alignment horizontal="center" vertical="center" wrapText="1"/>
      <protection hidden="1"/>
    </xf>
    <xf numFmtId="0" fontId="77" fillId="0" borderId="0" xfId="6" applyFont="1" applyAlignment="1">
      <alignment horizontal="center" vertical="top"/>
    </xf>
    <xf numFmtId="44" fontId="123" fillId="0" borderId="0" xfId="9" applyNumberFormat="1" applyFont="1" applyFill="1" applyBorder="1" applyAlignment="1" applyProtection="1">
      <alignment horizontal="center" vertical="center"/>
      <protection hidden="1"/>
    </xf>
    <xf numFmtId="0" fontId="209" fillId="0" borderId="9" xfId="6" applyFont="1" applyFill="1" applyBorder="1" applyAlignment="1">
      <alignment horizontal="center" vertical="center"/>
    </xf>
    <xf numFmtId="0" fontId="209" fillId="0" borderId="0" xfId="6" applyFont="1" applyFill="1" applyBorder="1" applyAlignment="1">
      <alignment horizontal="center" vertical="center"/>
    </xf>
    <xf numFmtId="0" fontId="198" fillId="0" borderId="1" xfId="3" applyFont="1" applyBorder="1" applyAlignment="1" applyProtection="1">
      <alignment horizontal="center"/>
    </xf>
    <xf numFmtId="0" fontId="62" fillId="0" borderId="107" xfId="9" applyFont="1" applyBorder="1" applyAlignment="1" applyProtection="1">
      <alignment horizontal="center" vertical="center"/>
    </xf>
    <xf numFmtId="0" fontId="62" fillId="0" borderId="43" xfId="9" applyFont="1" applyBorder="1" applyAlignment="1" applyProtection="1">
      <alignment horizontal="center" vertical="center"/>
    </xf>
    <xf numFmtId="0" fontId="62" fillId="0" borderId="26" xfId="9" applyFont="1" applyBorder="1" applyAlignment="1" applyProtection="1">
      <alignment horizontal="center" vertical="center"/>
    </xf>
    <xf numFmtId="0" fontId="175" fillId="0" borderId="0" xfId="1" applyFont="1" applyBorder="1" applyAlignment="1">
      <alignment horizontal="center"/>
    </xf>
    <xf numFmtId="0" fontId="176" fillId="0" borderId="0" xfId="3" applyFont="1" applyBorder="1" applyAlignment="1">
      <alignment horizontal="center"/>
    </xf>
    <xf numFmtId="0" fontId="175" fillId="0" borderId="4" xfId="1" applyFont="1" applyBorder="1" applyAlignment="1">
      <alignment horizontal="center"/>
    </xf>
    <xf numFmtId="0" fontId="176" fillId="0" borderId="3" xfId="3" applyFont="1" applyBorder="1" applyAlignment="1">
      <alignment horizontal="center"/>
    </xf>
    <xf numFmtId="0" fontId="176" fillId="0" borderId="5" xfId="3" applyFont="1" applyBorder="1" applyAlignment="1">
      <alignment horizontal="center"/>
    </xf>
    <xf numFmtId="0" fontId="59" fillId="0" borderId="9" xfId="7" applyFont="1" applyBorder="1" applyAlignment="1" applyProtection="1">
      <alignment horizontal="center"/>
    </xf>
    <xf numFmtId="0" fontId="59" fillId="0" borderId="0" xfId="7" applyFont="1" applyBorder="1" applyAlignment="1" applyProtection="1">
      <alignment horizontal="center"/>
    </xf>
    <xf numFmtId="0" fontId="59" fillId="0" borderId="10" xfId="7" applyFont="1" applyBorder="1" applyAlignment="1" applyProtection="1">
      <alignment horizontal="center"/>
    </xf>
    <xf numFmtId="0" fontId="59" fillId="0" borderId="9" xfId="6" applyFont="1" applyBorder="1" applyAlignment="1">
      <alignment horizontal="center"/>
    </xf>
    <xf numFmtId="0" fontId="59" fillId="0" borderId="0" xfId="6" applyFont="1" applyBorder="1" applyAlignment="1">
      <alignment horizontal="center"/>
    </xf>
    <xf numFmtId="0" fontId="59" fillId="0" borderId="10" xfId="6" applyFont="1" applyBorder="1" applyAlignment="1">
      <alignment horizontal="center"/>
    </xf>
    <xf numFmtId="0" fontId="59" fillId="2" borderId="6" xfId="0" applyFont="1" applyFill="1" applyBorder="1" applyAlignment="1">
      <alignment horizontal="center" vertical="top"/>
    </xf>
    <xf numFmtId="0" fontId="59" fillId="2" borderId="1" xfId="0" applyFont="1" applyFill="1" applyBorder="1" applyAlignment="1">
      <alignment horizontal="center" vertical="top"/>
    </xf>
    <xf numFmtId="0" fontId="59" fillId="2" borderId="7" xfId="0" applyFont="1" applyFill="1" applyBorder="1" applyAlignment="1">
      <alignment horizontal="center" vertical="top"/>
    </xf>
    <xf numFmtId="0" fontId="59" fillId="0" borderId="3" xfId="3" applyFont="1" applyBorder="1" applyAlignment="1" applyProtection="1">
      <alignment horizontal="left"/>
    </xf>
    <xf numFmtId="0" fontId="59" fillId="0" borderId="5" xfId="3" applyFont="1" applyBorder="1" applyAlignment="1" applyProtection="1">
      <alignment horizontal="left"/>
    </xf>
    <xf numFmtId="0" fontId="59" fillId="0" borderId="0" xfId="3" applyFont="1" applyBorder="1" applyAlignment="1" applyProtection="1">
      <alignment horizontal="left"/>
    </xf>
    <xf numFmtId="0" fontId="59" fillId="0" borderId="10" xfId="3" applyFont="1" applyBorder="1" applyAlignment="1" applyProtection="1">
      <alignment horizontal="left"/>
    </xf>
    <xf numFmtId="0" fontId="98" fillId="0" borderId="3" xfId="3" applyFont="1" applyBorder="1" applyAlignment="1" applyProtection="1">
      <alignment horizontal="left"/>
    </xf>
    <xf numFmtId="0" fontId="98" fillId="0" borderId="5" xfId="3" applyFont="1" applyBorder="1" applyAlignment="1" applyProtection="1">
      <alignment horizontal="left"/>
    </xf>
    <xf numFmtId="0" fontId="98" fillId="0" borderId="111" xfId="3" applyNumberFormat="1" applyFont="1" applyBorder="1" applyAlignment="1" applyProtection="1">
      <alignment horizontal="left"/>
    </xf>
    <xf numFmtId="0" fontId="98" fillId="0" borderId="3" xfId="3" applyNumberFormat="1" applyFont="1" applyBorder="1" applyAlignment="1" applyProtection="1">
      <alignment horizontal="left"/>
    </xf>
    <xf numFmtId="0" fontId="204" fillId="0" borderId="0" xfId="3" applyFont="1" applyBorder="1" applyAlignment="1">
      <alignment horizontal="left" vertical="top" wrapText="1"/>
    </xf>
    <xf numFmtId="0" fontId="95" fillId="0" borderId="0" xfId="3" applyFont="1" applyBorder="1" applyAlignment="1">
      <alignment horizontal="left"/>
    </xf>
    <xf numFmtId="169" fontId="95" fillId="0" borderId="0" xfId="9" applyNumberFormat="1" applyFont="1" applyAlignment="1" applyProtection="1">
      <alignment horizontal="left"/>
      <protection locked="0"/>
    </xf>
    <xf numFmtId="0" fontId="206" fillId="0" borderId="0" xfId="3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98" fillId="0" borderId="10" xfId="3" applyFont="1" applyBorder="1" applyAlignment="1" applyProtection="1">
      <alignment horizontal="left"/>
    </xf>
    <xf numFmtId="0" fontId="203" fillId="0" borderId="0" xfId="6" applyFont="1" applyBorder="1" applyAlignment="1">
      <alignment horizontal="left"/>
    </xf>
    <xf numFmtId="166" fontId="98" fillId="7" borderId="0" xfId="9" applyNumberFormat="1" applyFont="1" applyFill="1" applyBorder="1" applyAlignment="1" applyProtection="1">
      <alignment horizontal="left" vertical="center"/>
      <protection hidden="1"/>
    </xf>
    <xf numFmtId="0" fontId="59" fillId="0" borderId="0" xfId="6" applyFont="1" applyFill="1" applyBorder="1" applyAlignment="1">
      <alignment horizontal="center"/>
    </xf>
    <xf numFmtId="0" fontId="59" fillId="0" borderId="12" xfId="6" applyFont="1" applyFill="1" applyBorder="1" applyAlignment="1">
      <alignment horizontal="left"/>
    </xf>
    <xf numFmtId="0" fontId="59" fillId="0" borderId="8" xfId="6" applyFont="1" applyFill="1" applyBorder="1" applyAlignment="1">
      <alignment horizontal="left"/>
    </xf>
    <xf numFmtId="0" fontId="59" fillId="0" borderId="13" xfId="6" applyFont="1" applyFill="1" applyBorder="1" applyAlignment="1">
      <alignment horizontal="left"/>
    </xf>
    <xf numFmtId="0" fontId="225" fillId="0" borderId="1" xfId="3" applyFont="1" applyBorder="1" applyAlignment="1" applyProtection="1">
      <alignment horizontal="left" vertical="center"/>
    </xf>
    <xf numFmtId="49" fontId="98" fillId="0" borderId="3" xfId="3" applyNumberFormat="1" applyFont="1" applyBorder="1" applyAlignment="1" applyProtection="1">
      <alignment horizontal="left"/>
    </xf>
    <xf numFmtId="49" fontId="98" fillId="0" borderId="0" xfId="3" applyNumberFormat="1" applyFont="1" applyBorder="1" applyAlignment="1" applyProtection="1">
      <alignment horizontal="left"/>
    </xf>
    <xf numFmtId="0" fontId="98" fillId="0" borderId="10" xfId="3" applyNumberFormat="1" applyFont="1" applyBorder="1" applyAlignment="1" applyProtection="1">
      <alignment horizontal="left"/>
    </xf>
    <xf numFmtId="0" fontId="104" fillId="0" borderId="63" xfId="3" applyFont="1" applyBorder="1" applyAlignment="1" applyProtection="1">
      <alignment horizontal="left" vertical="center" wrapText="1"/>
    </xf>
    <xf numFmtId="0" fontId="104" fillId="0" borderId="65" xfId="3" applyFont="1" applyBorder="1" applyAlignment="1" applyProtection="1">
      <alignment horizontal="left" vertical="center" wrapText="1"/>
    </xf>
    <xf numFmtId="0" fontId="104" fillId="0" borderId="64" xfId="3" applyFont="1" applyBorder="1" applyAlignment="1" applyProtection="1">
      <alignment horizontal="left" vertical="center" wrapText="1"/>
    </xf>
    <xf numFmtId="0" fontId="98" fillId="0" borderId="0" xfId="3" applyNumberFormat="1" applyFont="1" applyBorder="1" applyAlignment="1" applyProtection="1">
      <alignment horizontal="left"/>
    </xf>
    <xf numFmtId="0" fontId="165" fillId="4" borderId="6" xfId="9" applyFont="1" applyFill="1" applyBorder="1" applyAlignment="1" applyProtection="1">
      <alignment horizontal="left" vertical="top" wrapText="1"/>
      <protection hidden="1"/>
    </xf>
    <xf numFmtId="0" fontId="165" fillId="4" borderId="1" xfId="9" applyFont="1" applyFill="1" applyBorder="1" applyAlignment="1" applyProtection="1">
      <alignment horizontal="left" vertical="top" wrapText="1"/>
      <protection hidden="1"/>
    </xf>
    <xf numFmtId="0" fontId="165" fillId="4" borderId="7" xfId="9" applyFont="1" applyFill="1" applyBorder="1" applyAlignment="1" applyProtection="1">
      <alignment horizontal="left" vertical="top" wrapText="1"/>
      <protection hidden="1"/>
    </xf>
    <xf numFmtId="0" fontId="59" fillId="7" borderId="12" xfId="9" applyFont="1" applyFill="1" applyBorder="1" applyAlignment="1" applyProtection="1">
      <alignment horizontal="left" vertical="top" wrapText="1"/>
      <protection hidden="1"/>
    </xf>
    <xf numFmtId="0" fontId="59" fillId="7" borderId="8" xfId="9" applyFont="1" applyFill="1" applyBorder="1" applyAlignment="1" applyProtection="1">
      <alignment horizontal="left" vertical="top" wrapText="1"/>
      <protection hidden="1"/>
    </xf>
    <xf numFmtId="0" fontId="59" fillId="0" borderId="63" xfId="3" applyFont="1" applyBorder="1" applyAlignment="1" applyProtection="1">
      <alignment horizontal="left" vertical="center"/>
    </xf>
    <xf numFmtId="0" fontId="59" fillId="0" borderId="65" xfId="3" applyFont="1" applyBorder="1" applyAlignment="1" applyProtection="1">
      <alignment horizontal="left" vertical="center"/>
    </xf>
    <xf numFmtId="0" fontId="59" fillId="0" borderId="64" xfId="3" applyFont="1" applyBorder="1" applyAlignment="1" applyProtection="1">
      <alignment horizontal="left" vertical="center"/>
    </xf>
    <xf numFmtId="0" fontId="59" fillId="0" borderId="62" xfId="3" applyFont="1" applyBorder="1" applyAlignment="1" applyProtection="1">
      <alignment horizontal="left" vertical="center" wrapText="1"/>
    </xf>
    <xf numFmtId="0" fontId="59" fillId="0" borderId="14" xfId="3" applyFont="1" applyBorder="1" applyAlignment="1" applyProtection="1">
      <alignment horizontal="left" vertical="center" wrapText="1"/>
    </xf>
    <xf numFmtId="0" fontId="59" fillId="0" borderId="18" xfId="3" applyFont="1" applyBorder="1" applyAlignment="1" applyProtection="1">
      <alignment horizontal="left" vertical="center" wrapText="1"/>
    </xf>
    <xf numFmtId="0" fontId="107" fillId="0" borderId="0" xfId="3" applyFont="1" applyBorder="1" applyAlignment="1">
      <alignment horizontal="left" vertical="top" wrapText="1"/>
    </xf>
    <xf numFmtId="169" fontId="161" fillId="0" borderId="0" xfId="9" applyNumberFormat="1" applyFont="1" applyAlignment="1" applyProtection="1">
      <alignment horizontal="left"/>
      <protection locked="0"/>
    </xf>
    <xf numFmtId="0" fontId="161" fillId="0" borderId="0" xfId="3" applyFont="1" applyBorder="1" applyAlignment="1">
      <alignment horizontal="left"/>
    </xf>
    <xf numFmtId="0" fontId="162" fillId="0" borderId="0" xfId="3" applyFont="1" applyAlignment="1">
      <alignment horizontal="left"/>
    </xf>
    <xf numFmtId="0" fontId="104" fillId="0" borderId="73" xfId="3" applyFont="1" applyBorder="1" applyAlignment="1" applyProtection="1">
      <alignment horizontal="left" vertical="center" wrapText="1"/>
    </xf>
    <xf numFmtId="0" fontId="104" fillId="0" borderId="74" xfId="3" applyFont="1" applyBorder="1" applyAlignment="1" applyProtection="1">
      <alignment horizontal="left" vertical="center" wrapText="1"/>
    </xf>
    <xf numFmtId="0" fontId="104" fillId="0" borderId="75" xfId="3" applyFont="1" applyBorder="1" applyAlignment="1" applyProtection="1">
      <alignment horizontal="left" vertical="center" wrapText="1"/>
    </xf>
    <xf numFmtId="0" fontId="105" fillId="0" borderId="0" xfId="3" applyFont="1" applyBorder="1" applyAlignment="1" applyProtection="1">
      <alignment horizontal="left" vertical="center" wrapText="1"/>
    </xf>
    <xf numFmtId="0" fontId="105" fillId="0" borderId="17" xfId="3" applyFont="1" applyBorder="1" applyAlignment="1" applyProtection="1">
      <alignment horizontal="left" vertical="center" wrapText="1"/>
    </xf>
    <xf numFmtId="0" fontId="104" fillId="0" borderId="14" xfId="9" applyFont="1" applyBorder="1" applyAlignment="1" applyProtection="1">
      <alignment horizontal="left" vertical="top" wrapText="1"/>
      <protection hidden="1"/>
    </xf>
    <xf numFmtId="0" fontId="104" fillId="0" borderId="18" xfId="9" applyFont="1" applyBorder="1" applyAlignment="1" applyProtection="1">
      <alignment horizontal="left" vertical="top" wrapText="1"/>
      <protection hidden="1"/>
    </xf>
    <xf numFmtId="0" fontId="104" fillId="0" borderId="198" xfId="9" applyFont="1" applyBorder="1" applyAlignment="1" applyProtection="1">
      <alignment horizontal="left" vertical="top" wrapText="1"/>
      <protection hidden="1"/>
    </xf>
    <xf numFmtId="0" fontId="104" fillId="0" borderId="199" xfId="9" applyFont="1" applyBorder="1" applyAlignment="1" applyProtection="1">
      <alignment horizontal="left" vertical="top" wrapText="1"/>
      <protection hidden="1"/>
    </xf>
    <xf numFmtId="0" fontId="194" fillId="0" borderId="0" xfId="9" applyFont="1" applyBorder="1" applyAlignment="1" applyProtection="1">
      <alignment horizontal="center"/>
      <protection locked="0"/>
    </xf>
    <xf numFmtId="0" fontId="153" fillId="0" borderId="0" xfId="3" applyFont="1" applyBorder="1" applyAlignment="1" applyProtection="1">
      <alignment horizontal="center"/>
      <protection hidden="1"/>
    </xf>
    <xf numFmtId="0" fontId="224" fillId="0" borderId="183" xfId="3" applyFont="1" applyBorder="1" applyAlignment="1" applyProtection="1">
      <alignment horizontal="right"/>
      <protection hidden="1"/>
    </xf>
    <xf numFmtId="0" fontId="224" fillId="0" borderId="184" xfId="3" applyFont="1" applyBorder="1" applyAlignment="1" applyProtection="1">
      <alignment horizontal="right"/>
      <protection hidden="1"/>
    </xf>
    <xf numFmtId="0" fontId="45" fillId="0" borderId="98" xfId="3" applyFont="1" applyBorder="1" applyAlignment="1" applyProtection="1">
      <alignment horizontal="center"/>
      <protection hidden="1"/>
    </xf>
    <xf numFmtId="0" fontId="168" fillId="13" borderId="100" xfId="3" applyFont="1" applyFill="1" applyBorder="1" applyAlignment="1" applyProtection="1">
      <alignment horizontal="center" vertical="center"/>
      <protection hidden="1"/>
    </xf>
    <xf numFmtId="0" fontId="168" fillId="13" borderId="99" xfId="3" applyFont="1" applyFill="1" applyBorder="1" applyAlignment="1" applyProtection="1">
      <alignment horizontal="center" vertical="center"/>
      <protection hidden="1"/>
    </xf>
    <xf numFmtId="0" fontId="45" fillId="0" borderId="96" xfId="3" applyBorder="1" applyAlignment="1" applyProtection="1">
      <alignment horizontal="left"/>
      <protection hidden="1"/>
    </xf>
    <xf numFmtId="0" fontId="45" fillId="0" borderId="95" xfId="3" applyFont="1" applyBorder="1" applyAlignment="1" applyProtection="1">
      <alignment horizontal="left"/>
      <protection hidden="1"/>
    </xf>
    <xf numFmtId="0" fontId="170" fillId="0" borderId="116" xfId="9" applyFont="1" applyBorder="1" applyAlignment="1" applyProtection="1">
      <alignment horizontal="center"/>
      <protection locked="0"/>
    </xf>
    <xf numFmtId="0" fontId="170" fillId="0" borderId="117" xfId="9" applyFont="1" applyBorder="1" applyAlignment="1" applyProtection="1">
      <alignment horizontal="center"/>
      <protection locked="0"/>
    </xf>
    <xf numFmtId="0" fontId="170" fillId="0" borderId="118" xfId="9" applyFont="1" applyBorder="1" applyAlignment="1" applyProtection="1">
      <alignment horizontal="center"/>
      <protection locked="0"/>
    </xf>
    <xf numFmtId="0" fontId="45" fillId="0" borderId="194" xfId="3" applyBorder="1" applyAlignment="1" applyProtection="1">
      <alignment horizontal="left"/>
      <protection hidden="1"/>
    </xf>
    <xf numFmtId="0" fontId="45" fillId="0" borderId="195" xfId="3" applyFont="1" applyBorder="1" applyAlignment="1" applyProtection="1">
      <alignment horizontal="left"/>
      <protection hidden="1"/>
    </xf>
    <xf numFmtId="0" fontId="284" fillId="0" borderId="0" xfId="3" applyFont="1" applyAlignment="1" applyProtection="1">
      <alignment horizontal="center"/>
      <protection hidden="1"/>
    </xf>
    <xf numFmtId="0" fontId="284" fillId="0" borderId="17" xfId="3" applyFont="1" applyBorder="1" applyAlignment="1" applyProtection="1">
      <alignment horizontal="center"/>
      <protection hidden="1"/>
    </xf>
    <xf numFmtId="0" fontId="285" fillId="0" borderId="185" xfId="3" applyFont="1" applyBorder="1" applyAlignment="1" applyProtection="1">
      <alignment horizontal="center"/>
      <protection hidden="1"/>
    </xf>
    <xf numFmtId="0" fontId="285" fillId="0" borderId="186" xfId="3" applyFont="1" applyBorder="1" applyAlignment="1" applyProtection="1">
      <alignment horizontal="center"/>
      <protection hidden="1"/>
    </xf>
    <xf numFmtId="0" fontId="170" fillId="0" borderId="189" xfId="9" applyFont="1" applyBorder="1" applyAlignment="1" applyProtection="1">
      <alignment horizontal="center"/>
      <protection locked="0"/>
    </xf>
    <xf numFmtId="0" fontId="170" fillId="0" borderId="190" xfId="9" applyFont="1" applyBorder="1" applyAlignment="1" applyProtection="1">
      <alignment horizontal="center"/>
      <protection locked="0"/>
    </xf>
    <xf numFmtId="0" fontId="170" fillId="0" borderId="191" xfId="9" applyFont="1" applyBorder="1" applyAlignment="1" applyProtection="1">
      <alignment horizontal="center"/>
      <protection locked="0"/>
    </xf>
    <xf numFmtId="0" fontId="168" fillId="13" borderId="183" xfId="3" applyFont="1" applyFill="1" applyBorder="1" applyAlignment="1" applyProtection="1">
      <alignment horizontal="center" vertical="center"/>
      <protection hidden="1"/>
    </xf>
    <xf numFmtId="0" fontId="168" fillId="13" borderId="184" xfId="3" applyFont="1" applyFill="1" applyBorder="1" applyAlignment="1" applyProtection="1">
      <alignment horizontal="center" vertical="center"/>
      <protection hidden="1"/>
    </xf>
    <xf numFmtId="0" fontId="45" fillId="0" borderId="92" xfId="3" applyFont="1" applyBorder="1" applyAlignment="1" applyProtection="1">
      <alignment horizontal="center"/>
      <protection hidden="1"/>
    </xf>
    <xf numFmtId="0" fontId="45" fillId="0" borderId="192" xfId="3" applyFont="1" applyBorder="1" applyAlignment="1" applyProtection="1">
      <alignment horizontal="center"/>
      <protection hidden="1"/>
    </xf>
    <xf numFmtId="0" fontId="12" fillId="2" borderId="1" xfId="0" applyFont="1" applyFill="1" applyBorder="1" applyAlignment="1">
      <alignment horizontal="center" vertical="top"/>
    </xf>
    <xf numFmtId="0" fontId="20" fillId="2" borderId="0" xfId="1" applyFont="1" applyFill="1" applyBorder="1" applyAlignment="1">
      <alignment horizontal="center" vertical="top"/>
    </xf>
    <xf numFmtId="0" fontId="59" fillId="24" borderId="0" xfId="0" applyFont="1" applyFill="1" applyBorder="1" applyAlignment="1">
      <alignment horizontal="left" vertical="top"/>
    </xf>
    <xf numFmtId="0" fontId="224" fillId="24" borderId="0" xfId="0" applyFont="1" applyFill="1" applyBorder="1" applyAlignment="1">
      <alignment horizontal="left" vertical="top"/>
    </xf>
    <xf numFmtId="0" fontId="247" fillId="20" borderId="0" xfId="9" applyFont="1" applyFill="1" applyBorder="1" applyAlignment="1" applyProtection="1">
      <alignment horizontal="center" vertical="center" wrapText="1"/>
      <protection hidden="1"/>
    </xf>
    <xf numFmtId="0" fontId="224" fillId="4" borderId="0" xfId="6" applyFont="1" applyFill="1" applyBorder="1" applyAlignment="1">
      <alignment horizontal="center"/>
    </xf>
    <xf numFmtId="0" fontId="250" fillId="24" borderId="0" xfId="0" applyFont="1" applyFill="1" applyBorder="1" applyAlignment="1">
      <alignment horizontal="left" vertical="top"/>
    </xf>
  </cellXfs>
  <cellStyles count="62">
    <cellStyle name="Collegamento ipertestuale" xfId="1" builtinId="8"/>
    <cellStyle name="Collegamento ipertestuale 2" xfId="7"/>
    <cellStyle name="Collegamento ipertestuale 2 2" xfId="39"/>
    <cellStyle name="Collegamento ipertestuale 3" xfId="13"/>
    <cellStyle name="Euro" xfId="4"/>
    <cellStyle name="Euro 2" xfId="14"/>
    <cellStyle name="Euro 2 2" xfId="15"/>
    <cellStyle name="Euro 3" xfId="40"/>
    <cellStyle name="Euro 4" xfId="48"/>
    <cellStyle name="Euro_a LIBRO CASSA" xfId="16"/>
    <cellStyle name="Migliaia (0)_Dati" xfId="41"/>
    <cellStyle name="Migliaia [0] 2" xfId="42"/>
    <cellStyle name="Migliaia 2" xfId="10"/>
    <cellStyle name="Migliaia 3" xfId="19"/>
    <cellStyle name="Migliaia 4" xfId="46"/>
    <cellStyle name="Migliaia 5" xfId="47"/>
    <cellStyle name="Normale" xfId="0" builtinId="0"/>
    <cellStyle name="Normale 2" xfId="2"/>
    <cellStyle name="Normale 2 2" xfId="3"/>
    <cellStyle name="Normale 2 3" xfId="9"/>
    <cellStyle name="Normale 2 3 2" xfId="23"/>
    <cellStyle name="Normale 2 4" xfId="21"/>
    <cellStyle name="Normale 2 4 2" xfId="33"/>
    <cellStyle name="Normale 2 4 2 2" xfId="54"/>
    <cellStyle name="Normale 2 4 3" xfId="52"/>
    <cellStyle name="Normale 2 5" xfId="24"/>
    <cellStyle name="Normale 2 5 2" xfId="35"/>
    <cellStyle name="Normale 2 5 3" xfId="55"/>
    <cellStyle name="Normale 2 6" xfId="27"/>
    <cellStyle name="Normale 2 6 2" xfId="38"/>
    <cellStyle name="Normale 2 6 3" xfId="56"/>
    <cellStyle name="Normale 2 7" xfId="30"/>
    <cellStyle name="Normale 2 8" xfId="43"/>
    <cellStyle name="Normale 3" xfId="6"/>
    <cellStyle name="Normale 3 2" xfId="20"/>
    <cellStyle name="Normale 3 2 2" xfId="32"/>
    <cellStyle name="Normale 3 2 2 2" xfId="51"/>
    <cellStyle name="Normale 3 2 3" xfId="57"/>
    <cellStyle name="Normale 3 3" xfId="22"/>
    <cellStyle name="Normale 3 3 2" xfId="34"/>
    <cellStyle name="Normale 3 3 3" xfId="58"/>
    <cellStyle name="Normale 3 4" xfId="25"/>
    <cellStyle name="Normale 3 4 2" xfId="36"/>
    <cellStyle name="Normale 3 4 3" xfId="59"/>
    <cellStyle name="Normale 3 5" xfId="26"/>
    <cellStyle name="Normale 3 5 2" xfId="37"/>
    <cellStyle name="Normale 3 5 3" xfId="53"/>
    <cellStyle name="Normale 3 6" xfId="31"/>
    <cellStyle name="Normale 3 7" xfId="49"/>
    <cellStyle name="Normale 3 8" xfId="61"/>
    <cellStyle name="Normale 4" xfId="12"/>
    <cellStyle name="Normale 4 2" xfId="17"/>
    <cellStyle name="Normale 5" xfId="18"/>
    <cellStyle name="Normale 6" xfId="28"/>
    <cellStyle name="Normale 6 2" xfId="60"/>
    <cellStyle name="Valuta" xfId="8" builtinId="4"/>
    <cellStyle name="Valuta (0)_Dati" xfId="44"/>
    <cellStyle name="Valuta [0] 2" xfId="45"/>
    <cellStyle name="Valuta 2" xfId="11"/>
    <cellStyle name="Valuta 3" xfId="29"/>
    <cellStyle name="Valuta 3 2" xfId="50"/>
    <cellStyle name="Währung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Drop" dropLines="20" dropStyle="combo" dx="15" fmlaLink="$K$31" fmlaRange="$J$26:$J$29" noThreeD="1" val="0"/>
</file>

<file path=xl/ctrlProps/ctrlProp18.xml><?xml version="1.0" encoding="utf-8"?>
<formControlPr xmlns="http://schemas.microsoft.com/office/spreadsheetml/2009/9/main" objectType="Drop" dropLines="20" dropStyle="combo" dx="15" fmlaLink="$K$31" fmlaRange="$J$26:$J$29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117231</xdr:colOff>
      <xdr:row>99</xdr:row>
      <xdr:rowOff>0</xdr:rowOff>
    </xdr:from>
    <xdr:to>
      <xdr:col>5</xdr:col>
      <xdr:colOff>431556</xdr:colOff>
      <xdr:row>99</xdr:row>
      <xdr:rowOff>0</xdr:rowOff>
    </xdr:to>
    <xdr:pic>
      <xdr:nvPicPr>
        <xdr:cNvPr id="34" name="Immagine 33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7556" y="1868365"/>
          <a:ext cx="3143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166687</xdr:colOff>
      <xdr:row>122</xdr:row>
      <xdr:rowOff>163634</xdr:rowOff>
    </xdr:from>
    <xdr:to>
      <xdr:col>4</xdr:col>
      <xdr:colOff>481012</xdr:colOff>
      <xdr:row>123</xdr:row>
      <xdr:rowOff>65209</xdr:rowOff>
    </xdr:to>
    <xdr:pic>
      <xdr:nvPicPr>
        <xdr:cNvPr id="57" name="Immagine 56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0672884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82428</xdr:colOff>
      <xdr:row>122</xdr:row>
      <xdr:rowOff>138602</xdr:rowOff>
    </xdr:from>
    <xdr:to>
      <xdr:col>10</xdr:col>
      <xdr:colOff>393089</xdr:colOff>
      <xdr:row>123</xdr:row>
      <xdr:rowOff>40177</xdr:rowOff>
    </xdr:to>
    <xdr:pic>
      <xdr:nvPicPr>
        <xdr:cNvPr id="58" name="Immagine 57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7616" y="10647852"/>
          <a:ext cx="310661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309563</xdr:colOff>
      <xdr:row>80</xdr:row>
      <xdr:rowOff>119061</xdr:rowOff>
    </xdr:from>
    <xdr:to>
      <xdr:col>8</xdr:col>
      <xdr:colOff>155313</xdr:colOff>
      <xdr:row>81</xdr:row>
      <xdr:rowOff>200686</xdr:rowOff>
    </xdr:to>
    <xdr:pic>
      <xdr:nvPicPr>
        <xdr:cNvPr id="33" name="Immagine 32" descr="http://ascom-nuoro.todosmart.net/images/chiarimenti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59" b="17197"/>
        <a:stretch/>
      </xdr:blipFill>
      <xdr:spPr bwMode="auto">
        <a:xfrm>
          <a:off x="4254501" y="1508124"/>
          <a:ext cx="576000" cy="288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198437</xdr:colOff>
      <xdr:row>204</xdr:row>
      <xdr:rowOff>55563</xdr:rowOff>
    </xdr:from>
    <xdr:to>
      <xdr:col>2</xdr:col>
      <xdr:colOff>512762</xdr:colOff>
      <xdr:row>204</xdr:row>
      <xdr:rowOff>179386</xdr:rowOff>
    </xdr:to>
    <xdr:pic>
      <xdr:nvPicPr>
        <xdr:cNvPr id="24" name="Immagine 23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87" y="38608001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108</xdr:row>
          <xdr:rowOff>219075</xdr:rowOff>
        </xdr:from>
        <xdr:to>
          <xdr:col>10</xdr:col>
          <xdr:colOff>295275</xdr:colOff>
          <xdr:row>110</xdr:row>
          <xdr:rowOff>38100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Maschile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704850</xdr:colOff>
          <xdr:row>101</xdr:row>
          <xdr:rowOff>200025</xdr:rowOff>
        </xdr:from>
        <xdr:to>
          <xdr:col>8</xdr:col>
          <xdr:colOff>504825</xdr:colOff>
          <xdr:row>102</xdr:row>
          <xdr:rowOff>180975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fino a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102</xdr:row>
          <xdr:rowOff>9525</xdr:rowOff>
        </xdr:from>
        <xdr:to>
          <xdr:col>10</xdr:col>
          <xdr:colOff>133350</xdr:colOff>
          <xdr:row>102</xdr:row>
          <xdr:rowOff>180975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 16 a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102</xdr:row>
          <xdr:rowOff>28575</xdr:rowOff>
        </xdr:from>
        <xdr:to>
          <xdr:col>11</xdr:col>
          <xdr:colOff>361950</xdr:colOff>
          <xdr:row>102</xdr:row>
          <xdr:rowOff>200025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da 51 a 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108</xdr:row>
          <xdr:rowOff>200025</xdr:rowOff>
        </xdr:from>
        <xdr:to>
          <xdr:col>9</xdr:col>
          <xdr:colOff>219075</xdr:colOff>
          <xdr:row>110</xdr:row>
          <xdr:rowOff>38100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Femminile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236</xdr:row>
          <xdr:rowOff>0</xdr:rowOff>
        </xdr:from>
        <xdr:to>
          <xdr:col>11</xdr:col>
          <xdr:colOff>666750</xdr:colOff>
          <xdr:row>238</xdr:row>
          <xdr:rowOff>9525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140</xdr:row>
          <xdr:rowOff>19050</xdr:rowOff>
        </xdr:from>
        <xdr:to>
          <xdr:col>13</xdr:col>
          <xdr:colOff>19050</xdr:colOff>
          <xdr:row>141</xdr:row>
          <xdr:rowOff>57150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 CLICCA Se la Retribuzione Ordinaria percepita è superiore a quella contrattuale e considera questa per calcolare gli altri istituti: 13ma,14ma,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204</xdr:row>
          <xdr:rowOff>28575</xdr:rowOff>
        </xdr:from>
        <xdr:to>
          <xdr:col>10</xdr:col>
          <xdr:colOff>142875</xdr:colOff>
          <xdr:row>205</xdr:row>
          <xdr:rowOff>57150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&lt;&lt;&lt;&lt; CLICCA&lt; Autorizzo il trattamento dei dati. Il responsabile dei Suoi dati è Carmine Pagnozzi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188</xdr:row>
          <xdr:rowOff>76200</xdr:rowOff>
        </xdr:from>
        <xdr:to>
          <xdr:col>7</xdr:col>
          <xdr:colOff>514350</xdr:colOff>
          <xdr:row>190</xdr:row>
          <xdr:rowOff>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 Calcola Indennità di mancato Preavviso di licenziamento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189</xdr:row>
          <xdr:rowOff>123825</xdr:rowOff>
        </xdr:from>
        <xdr:to>
          <xdr:col>7</xdr:col>
          <xdr:colOff>400050</xdr:colOff>
          <xdr:row>190</xdr:row>
          <xdr:rowOff>142875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 Calcola Indennità di mancato Preavviso di dimissione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192</xdr:row>
          <xdr:rowOff>0</xdr:rowOff>
        </xdr:from>
        <xdr:to>
          <xdr:col>6</xdr:col>
          <xdr:colOff>28575</xdr:colOff>
          <xdr:row>192</xdr:row>
          <xdr:rowOff>152400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192</xdr:row>
          <xdr:rowOff>9525</xdr:rowOff>
        </xdr:from>
        <xdr:to>
          <xdr:col>6</xdr:col>
          <xdr:colOff>542925</xdr:colOff>
          <xdr:row>193</xdr:row>
          <xdr:rowOff>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180</xdr:row>
          <xdr:rowOff>123825</xdr:rowOff>
        </xdr:from>
        <xdr:to>
          <xdr:col>12</xdr:col>
          <xdr:colOff>742950</xdr:colOff>
          <xdr:row>183</xdr:row>
          <xdr:rowOff>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 Quando la Retribuzione Ordinaria percepita è superiore a quella contrattuale utilizza questa per calcolare gli altri istituti: 13ma,14ma,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180</xdr:row>
          <xdr:rowOff>0</xdr:rowOff>
        </xdr:from>
        <xdr:to>
          <xdr:col>12</xdr:col>
          <xdr:colOff>666750</xdr:colOff>
          <xdr:row>181</xdr:row>
          <xdr:rowOff>85725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 x Rapporto Regolare recupera importi percepiti per: Retribuzione ordinaria, Ferie, Permessi dalle Buste Paga/Documentazione allegata 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422275</xdr:colOff>
      <xdr:row>188</xdr:row>
      <xdr:rowOff>88900</xdr:rowOff>
    </xdr:from>
    <xdr:to>
      <xdr:col>3</xdr:col>
      <xdr:colOff>173037</xdr:colOff>
      <xdr:row>189</xdr:row>
      <xdr:rowOff>109535</xdr:rowOff>
    </xdr:to>
    <xdr:pic>
      <xdr:nvPicPr>
        <xdr:cNvPr id="29" name="Immagine 28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025" y="19392900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423862</xdr:colOff>
      <xdr:row>189</xdr:row>
      <xdr:rowOff>106362</xdr:rowOff>
    </xdr:from>
    <xdr:to>
      <xdr:col>3</xdr:col>
      <xdr:colOff>174624</xdr:colOff>
      <xdr:row>190</xdr:row>
      <xdr:rowOff>71435</xdr:rowOff>
    </xdr:to>
    <xdr:pic>
      <xdr:nvPicPr>
        <xdr:cNvPr id="30" name="Immagine 29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612" y="19569112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309563</xdr:colOff>
      <xdr:row>180</xdr:row>
      <xdr:rowOff>0</xdr:rowOff>
    </xdr:from>
    <xdr:to>
      <xdr:col>3</xdr:col>
      <xdr:colOff>60325</xdr:colOff>
      <xdr:row>180</xdr:row>
      <xdr:rowOff>123823</xdr:rowOff>
    </xdr:to>
    <xdr:pic>
      <xdr:nvPicPr>
        <xdr:cNvPr id="45" name="Immagine 44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3" y="18089563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333375</xdr:colOff>
      <xdr:row>181</xdr:row>
      <xdr:rowOff>0</xdr:rowOff>
    </xdr:from>
    <xdr:to>
      <xdr:col>3</xdr:col>
      <xdr:colOff>84137</xdr:colOff>
      <xdr:row>181</xdr:row>
      <xdr:rowOff>123823</xdr:rowOff>
    </xdr:to>
    <xdr:pic>
      <xdr:nvPicPr>
        <xdr:cNvPr id="47" name="Immagine 46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125" y="18264188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563563</xdr:colOff>
      <xdr:row>140</xdr:row>
      <xdr:rowOff>63500</xdr:rowOff>
    </xdr:from>
    <xdr:to>
      <xdr:col>2</xdr:col>
      <xdr:colOff>306388</xdr:colOff>
      <xdr:row>141</xdr:row>
      <xdr:rowOff>12698</xdr:rowOff>
    </xdr:to>
    <xdr:pic>
      <xdr:nvPicPr>
        <xdr:cNvPr id="49" name="Immagine 48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12739688"/>
          <a:ext cx="314325" cy="12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98</xdr:row>
          <xdr:rowOff>9525</xdr:rowOff>
        </xdr:from>
        <xdr:to>
          <xdr:col>9</xdr:col>
          <xdr:colOff>28575</xdr:colOff>
          <xdr:row>99</xdr:row>
          <xdr:rowOff>104775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&lt;La Ricevuta va intestata al Committente ?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99</xdr:row>
          <xdr:rowOff>76200</xdr:rowOff>
        </xdr:from>
        <xdr:to>
          <xdr:col>9</xdr:col>
          <xdr:colOff>133350</xdr:colOff>
          <xdr:row>99</xdr:row>
          <xdr:rowOff>323850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&lt;La Ricevuta va intestata al  Suo Assistito ?  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420687</xdr:colOff>
      <xdr:row>98</xdr:row>
      <xdr:rowOff>31750</xdr:rowOff>
    </xdr:from>
    <xdr:to>
      <xdr:col>3</xdr:col>
      <xdr:colOff>731348</xdr:colOff>
      <xdr:row>98</xdr:row>
      <xdr:rowOff>155575</xdr:rowOff>
    </xdr:to>
    <xdr:pic>
      <xdr:nvPicPr>
        <xdr:cNvPr id="53" name="Immagine 52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0" y="4159250"/>
          <a:ext cx="310661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396875</xdr:colOff>
      <xdr:row>99</xdr:row>
      <xdr:rowOff>166688</xdr:rowOff>
    </xdr:from>
    <xdr:to>
      <xdr:col>3</xdr:col>
      <xdr:colOff>707536</xdr:colOff>
      <xdr:row>99</xdr:row>
      <xdr:rowOff>290513</xdr:rowOff>
    </xdr:to>
    <xdr:pic>
      <xdr:nvPicPr>
        <xdr:cNvPr id="60" name="Immagine 59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4188" y="4452938"/>
          <a:ext cx="310661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754063</xdr:colOff>
      <xdr:row>71</xdr:row>
      <xdr:rowOff>230187</xdr:rowOff>
    </xdr:from>
    <xdr:to>
      <xdr:col>4</xdr:col>
      <xdr:colOff>211138</xdr:colOff>
      <xdr:row>72</xdr:row>
      <xdr:rowOff>112712</xdr:rowOff>
    </xdr:to>
    <xdr:pic>
      <xdr:nvPicPr>
        <xdr:cNvPr id="73" name="Immagine 72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1376" y="14112875"/>
          <a:ext cx="314325" cy="12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136525</xdr:colOff>
      <xdr:row>19</xdr:row>
      <xdr:rowOff>46159</xdr:rowOff>
    </xdr:from>
    <xdr:to>
      <xdr:col>2</xdr:col>
      <xdr:colOff>450850</xdr:colOff>
      <xdr:row>19</xdr:row>
      <xdr:rowOff>160459</xdr:rowOff>
    </xdr:to>
    <xdr:pic>
      <xdr:nvPicPr>
        <xdr:cNvPr id="74" name="Immagine 73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5" y="3541834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277812</xdr:colOff>
      <xdr:row>25</xdr:row>
      <xdr:rowOff>47625</xdr:rowOff>
    </xdr:from>
    <xdr:to>
      <xdr:col>11</xdr:col>
      <xdr:colOff>592137</xdr:colOff>
      <xdr:row>25</xdr:row>
      <xdr:rowOff>158750</xdr:rowOff>
    </xdr:to>
    <xdr:pic>
      <xdr:nvPicPr>
        <xdr:cNvPr id="75" name="Immagine 74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4862" y="4819650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128586</xdr:colOff>
      <xdr:row>26</xdr:row>
      <xdr:rowOff>54097</xdr:rowOff>
    </xdr:from>
    <xdr:to>
      <xdr:col>5</xdr:col>
      <xdr:colOff>442911</xdr:colOff>
      <xdr:row>26</xdr:row>
      <xdr:rowOff>158872</xdr:rowOff>
    </xdr:to>
    <xdr:pic>
      <xdr:nvPicPr>
        <xdr:cNvPr id="76" name="Immagine 75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1761" y="5064247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122237</xdr:colOff>
      <xdr:row>20</xdr:row>
      <xdr:rowOff>198559</xdr:rowOff>
    </xdr:from>
    <xdr:to>
      <xdr:col>2</xdr:col>
      <xdr:colOff>436562</xdr:colOff>
      <xdr:row>21</xdr:row>
      <xdr:rowOff>77909</xdr:rowOff>
    </xdr:to>
    <xdr:pic>
      <xdr:nvPicPr>
        <xdr:cNvPr id="77" name="Immagine 76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787" y="3932359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134937</xdr:colOff>
      <xdr:row>25</xdr:row>
      <xdr:rowOff>55563</xdr:rowOff>
    </xdr:from>
    <xdr:to>
      <xdr:col>5</xdr:col>
      <xdr:colOff>449262</xdr:colOff>
      <xdr:row>25</xdr:row>
      <xdr:rowOff>160338</xdr:rowOff>
    </xdr:to>
    <xdr:pic>
      <xdr:nvPicPr>
        <xdr:cNvPr id="78" name="Immagine 77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8112" y="4827588"/>
          <a:ext cx="3143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420688</xdr:colOff>
      <xdr:row>74</xdr:row>
      <xdr:rowOff>47625</xdr:rowOff>
    </xdr:from>
    <xdr:to>
      <xdr:col>6</xdr:col>
      <xdr:colOff>147638</xdr:colOff>
      <xdr:row>74</xdr:row>
      <xdr:rowOff>168275</xdr:rowOff>
    </xdr:to>
    <xdr:pic>
      <xdr:nvPicPr>
        <xdr:cNvPr id="82" name="Immagine 81" descr="Ma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12906375"/>
          <a:ext cx="314325" cy="12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58209</xdr:colOff>
      <xdr:row>1</xdr:row>
      <xdr:rowOff>120648</xdr:rowOff>
    </xdr:from>
    <xdr:to>
      <xdr:col>2</xdr:col>
      <xdr:colOff>1246209</xdr:colOff>
      <xdr:row>6</xdr:row>
      <xdr:rowOff>179917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59" y="258231"/>
          <a:ext cx="1188000" cy="1096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121709</xdr:colOff>
      <xdr:row>0</xdr:row>
      <xdr:rowOff>131234</xdr:rowOff>
    </xdr:from>
    <xdr:to>
      <xdr:col>2</xdr:col>
      <xdr:colOff>1055159</xdr:colOff>
      <xdr:row>4</xdr:row>
      <xdr:rowOff>158751</xdr:rowOff>
    </xdr:to>
    <xdr:pic>
      <xdr:nvPicPr>
        <xdr:cNvPr id="2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59" y="131234"/>
          <a:ext cx="933450" cy="778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882015</xdr:colOff>
      <xdr:row>12</xdr:row>
      <xdr:rowOff>28575</xdr:rowOff>
    </xdr:from>
    <xdr:to>
      <xdr:col>1</xdr:col>
      <xdr:colOff>259495</xdr:colOff>
      <xdr:row>12</xdr:row>
      <xdr:rowOff>234315</xdr:rowOff>
    </xdr:to>
    <xdr:sp macro="" textlink="" fLocksText="0">
      <xdr:nvSpPr>
        <xdr:cNvPr id="2" name="Testo 5"/>
        <xdr:cNvSpPr>
          <a:spLocks noChangeArrowheads="1"/>
        </xdr:cNvSpPr>
      </xdr:nvSpPr>
      <xdr:spPr bwMode="auto">
        <a:xfrm>
          <a:off x="605790" y="2619375"/>
          <a:ext cx="263305" cy="129540"/>
        </a:xfrm>
        <a:prstGeom prst="roundRect">
          <a:avLst>
            <a:gd name="adj" fmla="val 16667"/>
          </a:avLst>
        </a:prstGeom>
        <a:solidFill>
          <a:srgbClr val="E3E3E3"/>
        </a:solidFill>
        <a:ln w="936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360" tIns="27360" rIns="27360" bIns="27360" anchor="ctr" upright="1"/>
        <a:lstStyle/>
        <a:p>
          <a:pPr algn="l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01</a:t>
          </a:r>
        </a:p>
      </xdr:txBody>
    </xdr:sp>
    <xdr:clientData/>
  </xdr:twoCellAnchor>
  <xdr:twoCellAnchor>
    <xdr:from>
      <xdr:col>1</xdr:col>
      <xdr:colOff>1112520</xdr:colOff>
      <xdr:row>12</xdr:row>
      <xdr:rowOff>11430</xdr:rowOff>
    </xdr:from>
    <xdr:to>
      <xdr:col>1</xdr:col>
      <xdr:colOff>1817661</xdr:colOff>
      <xdr:row>12</xdr:row>
      <xdr:rowOff>234383</xdr:rowOff>
    </xdr:to>
    <xdr:sp macro="" textlink="" fLocksText="0">
      <xdr:nvSpPr>
        <xdr:cNvPr id="3" name="Testo 16"/>
        <xdr:cNvSpPr>
          <a:spLocks noChangeArrowheads="1"/>
        </xdr:cNvSpPr>
      </xdr:nvSpPr>
      <xdr:spPr bwMode="auto">
        <a:xfrm>
          <a:off x="1217295" y="2602230"/>
          <a:ext cx="291" cy="146753"/>
        </a:xfrm>
        <a:prstGeom prst="roundRect">
          <a:avLst>
            <a:gd name="adj" fmla="val 16667"/>
          </a:avLst>
        </a:prstGeom>
        <a:solidFill>
          <a:srgbClr val="E3E3E3"/>
        </a:solidFill>
        <a:ln w="936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360" tIns="27360" rIns="27360" bIns="27360" anchor="ctr" upright="1"/>
        <a:lstStyle/>
        <a:p>
          <a:pPr algn="l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2022</a:t>
          </a:r>
        </a:p>
      </xdr:txBody>
    </xdr:sp>
    <xdr:clientData/>
  </xdr:twoCellAnchor>
  <xdr:twoCellAnchor>
    <xdr:from>
      <xdr:col>0</xdr:col>
      <xdr:colOff>102659</xdr:colOff>
      <xdr:row>5</xdr:row>
      <xdr:rowOff>93134</xdr:rowOff>
    </xdr:from>
    <xdr:to>
      <xdr:col>0</xdr:col>
      <xdr:colOff>1017059</xdr:colOff>
      <xdr:row>9</xdr:row>
      <xdr:rowOff>66675</xdr:rowOff>
    </xdr:to>
    <xdr:pic>
      <xdr:nvPicPr>
        <xdr:cNvPr id="10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9" y="1150409"/>
          <a:ext cx="914400" cy="93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9525</xdr:rowOff>
        </xdr:from>
        <xdr:to>
          <xdr:col>9</xdr:col>
          <xdr:colOff>9525</xdr:colOff>
          <xdr:row>28</xdr:row>
          <xdr:rowOff>19050</xdr:rowOff>
        </xdr:to>
        <xdr:sp macro="" textlink="">
          <xdr:nvSpPr>
            <xdr:cNvPr id="7169" name="A tendina 4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882015</xdr:colOff>
      <xdr:row>12</xdr:row>
      <xdr:rowOff>28575</xdr:rowOff>
    </xdr:from>
    <xdr:to>
      <xdr:col>1</xdr:col>
      <xdr:colOff>259495</xdr:colOff>
      <xdr:row>12</xdr:row>
      <xdr:rowOff>234315</xdr:rowOff>
    </xdr:to>
    <xdr:sp macro="" textlink="" fLocksText="0">
      <xdr:nvSpPr>
        <xdr:cNvPr id="2" name="Testo 5"/>
        <xdr:cNvSpPr>
          <a:spLocks noChangeArrowheads="1"/>
        </xdr:cNvSpPr>
      </xdr:nvSpPr>
      <xdr:spPr bwMode="auto">
        <a:xfrm>
          <a:off x="882015" y="2647950"/>
          <a:ext cx="472855" cy="139065"/>
        </a:xfrm>
        <a:prstGeom prst="roundRect">
          <a:avLst>
            <a:gd name="adj" fmla="val 16667"/>
          </a:avLst>
        </a:prstGeom>
        <a:solidFill>
          <a:srgbClr val="E3E3E3"/>
        </a:solidFill>
        <a:ln w="936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360" tIns="27360" rIns="27360" bIns="27360" anchor="ctr" upright="1"/>
        <a:lstStyle/>
        <a:p>
          <a:pPr algn="l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02</a:t>
          </a:r>
        </a:p>
      </xdr:txBody>
    </xdr:sp>
    <xdr:clientData/>
  </xdr:twoCellAnchor>
  <xdr:twoCellAnchor>
    <xdr:from>
      <xdr:col>1</xdr:col>
      <xdr:colOff>1112520</xdr:colOff>
      <xdr:row>12</xdr:row>
      <xdr:rowOff>11430</xdr:rowOff>
    </xdr:from>
    <xdr:to>
      <xdr:col>1</xdr:col>
      <xdr:colOff>1817661</xdr:colOff>
      <xdr:row>12</xdr:row>
      <xdr:rowOff>234383</xdr:rowOff>
    </xdr:to>
    <xdr:sp macro="" textlink="" fLocksText="0">
      <xdr:nvSpPr>
        <xdr:cNvPr id="3" name="Testo 16"/>
        <xdr:cNvSpPr>
          <a:spLocks noChangeArrowheads="1"/>
        </xdr:cNvSpPr>
      </xdr:nvSpPr>
      <xdr:spPr bwMode="auto">
        <a:xfrm>
          <a:off x="2207895" y="2630805"/>
          <a:ext cx="705141" cy="156278"/>
        </a:xfrm>
        <a:prstGeom prst="roundRect">
          <a:avLst>
            <a:gd name="adj" fmla="val 16667"/>
          </a:avLst>
        </a:prstGeom>
        <a:solidFill>
          <a:srgbClr val="E3E3E3"/>
        </a:solidFill>
        <a:ln w="9360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360" tIns="27360" rIns="27360" bIns="27360" anchor="ctr" upright="1"/>
        <a:lstStyle/>
        <a:p>
          <a:pPr algn="l" rtl="0">
            <a:defRPr sz="1000"/>
          </a:pPr>
          <a:r>
            <a:rPr lang="it-IT" sz="1100" b="1" i="0" strike="noStrike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102659</xdr:colOff>
      <xdr:row>5</xdr:row>
      <xdr:rowOff>93134</xdr:rowOff>
    </xdr:from>
    <xdr:to>
      <xdr:col>0</xdr:col>
      <xdr:colOff>1017059</xdr:colOff>
      <xdr:row>9</xdr:row>
      <xdr:rowOff>66675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59" y="1150409"/>
          <a:ext cx="914400" cy="935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27</xdr:row>
          <xdr:rowOff>9525</xdr:rowOff>
        </xdr:from>
        <xdr:to>
          <xdr:col>9</xdr:col>
          <xdr:colOff>9525</xdr:colOff>
          <xdr:row>28</xdr:row>
          <xdr:rowOff>19050</xdr:rowOff>
        </xdr:to>
        <xdr:sp macro="" textlink="">
          <xdr:nvSpPr>
            <xdr:cNvPr id="14337" name="A tendina 4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udiotuccio.it/Calcolo%20Irpef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ula%20di%20Pagamento%20%20Privato%20p.%20Palum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raz.FF.GG."/>
      <sheetName val="descrizione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Richiesta"/>
      <sheetName val="CONFERMA "/>
      <sheetName val="NOTULA"/>
      <sheetName val="RICEVUTA2 "/>
      <sheetName val="Indice CCNL di ns. Competenza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conteggilavoro.it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teggilavoro.it/" TargetMode="External"/><Relationship Id="rId1" Type="http://schemas.openxmlformats.org/officeDocument/2006/relationships/hyperlink" Target="mailto:carminepagnozzi@alice.i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conteggilavoro.it/" TargetMode="External"/><Relationship Id="rId1" Type="http://schemas.openxmlformats.org/officeDocument/2006/relationships/hyperlink" Target="mailto:carminepagnozzi@alice.i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arminepagnozzi@alice.it" TargetMode="External"/><Relationship Id="rId1" Type="http://schemas.openxmlformats.org/officeDocument/2006/relationships/hyperlink" Target="http://www.conteggilavoro.it/" TargetMode="External"/><Relationship Id="rId6" Type="http://schemas.openxmlformats.org/officeDocument/2006/relationships/ctrlProp" Target="../ctrlProps/ctrlProp17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arminepagnozzi@alice.it" TargetMode="External"/><Relationship Id="rId1" Type="http://schemas.openxmlformats.org/officeDocument/2006/relationships/hyperlink" Target="http://www.conteggilavoro.it/" TargetMode="External"/><Relationship Id="rId6" Type="http://schemas.openxmlformats.org/officeDocument/2006/relationships/ctrlProp" Target="../ctrlProps/ctrlProp18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onteggilavor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8"/>
  <sheetViews>
    <sheetView showGridLines="0" tabSelected="1" topLeftCell="A13" zoomScale="120" zoomScaleNormal="120" workbookViewId="0">
      <selection activeCell="H26" sqref="H26:K26"/>
    </sheetView>
  </sheetViews>
  <sheetFormatPr defaultRowHeight="12.75"/>
  <cols>
    <col min="1" max="1" width="3.83203125" style="5" customWidth="1"/>
    <col min="2" max="2" width="10" style="6" customWidth="1"/>
    <col min="3" max="3" width="9.83203125" style="6" customWidth="1"/>
    <col min="4" max="4" width="15" style="6" customWidth="1"/>
    <col min="5" max="5" width="9.33203125" style="6"/>
    <col min="6" max="6" width="10.33203125" style="6" customWidth="1"/>
    <col min="7" max="7" width="10.6640625" style="6" customWidth="1"/>
    <col min="8" max="8" width="12.83203125" style="6" bestFit="1" customWidth="1"/>
    <col min="9" max="9" width="10.5" style="6" customWidth="1"/>
    <col min="10" max="10" width="11.6640625" style="6" customWidth="1"/>
    <col min="11" max="11" width="9.33203125" style="6" customWidth="1"/>
    <col min="12" max="12" width="12" style="6" customWidth="1"/>
    <col min="13" max="13" width="13.5" style="6" customWidth="1"/>
    <col min="14" max="14" width="11.6640625" style="6" bestFit="1" customWidth="1"/>
    <col min="15" max="256" width="9.33203125" style="6"/>
    <col min="257" max="257" width="3.83203125" style="6" customWidth="1"/>
    <col min="258" max="258" width="10" style="6" customWidth="1"/>
    <col min="259" max="259" width="9.83203125" style="6" customWidth="1"/>
    <col min="260" max="260" width="11" style="6" customWidth="1"/>
    <col min="261" max="263" width="9.33203125" style="6"/>
    <col min="264" max="264" width="12.83203125" style="6" bestFit="1" customWidth="1"/>
    <col min="265" max="268" width="9.33203125" style="6"/>
    <col min="269" max="269" width="11.6640625" style="6" customWidth="1"/>
    <col min="270" max="512" width="9.33203125" style="6"/>
    <col min="513" max="513" width="3.83203125" style="6" customWidth="1"/>
    <col min="514" max="514" width="10" style="6" customWidth="1"/>
    <col min="515" max="515" width="9.83203125" style="6" customWidth="1"/>
    <col min="516" max="516" width="11" style="6" customWidth="1"/>
    <col min="517" max="519" width="9.33203125" style="6"/>
    <col min="520" max="520" width="12.83203125" style="6" bestFit="1" customWidth="1"/>
    <col min="521" max="524" width="9.33203125" style="6"/>
    <col min="525" max="525" width="11.6640625" style="6" customWidth="1"/>
    <col min="526" max="768" width="9.33203125" style="6"/>
    <col min="769" max="769" width="3.83203125" style="6" customWidth="1"/>
    <col min="770" max="770" width="10" style="6" customWidth="1"/>
    <col min="771" max="771" width="9.83203125" style="6" customWidth="1"/>
    <col min="772" max="772" width="11" style="6" customWidth="1"/>
    <col min="773" max="775" width="9.33203125" style="6"/>
    <col min="776" max="776" width="12.83203125" style="6" bestFit="1" customWidth="1"/>
    <col min="777" max="780" width="9.33203125" style="6"/>
    <col min="781" max="781" width="11.6640625" style="6" customWidth="1"/>
    <col min="782" max="1024" width="9.33203125" style="6"/>
    <col min="1025" max="1025" width="3.83203125" style="6" customWidth="1"/>
    <col min="1026" max="1026" width="10" style="6" customWidth="1"/>
    <col min="1027" max="1027" width="9.83203125" style="6" customWidth="1"/>
    <col min="1028" max="1028" width="11" style="6" customWidth="1"/>
    <col min="1029" max="1031" width="9.33203125" style="6"/>
    <col min="1032" max="1032" width="12.83203125" style="6" bestFit="1" customWidth="1"/>
    <col min="1033" max="1036" width="9.33203125" style="6"/>
    <col min="1037" max="1037" width="11.6640625" style="6" customWidth="1"/>
    <col min="1038" max="1280" width="9.33203125" style="6"/>
    <col min="1281" max="1281" width="3.83203125" style="6" customWidth="1"/>
    <col min="1282" max="1282" width="10" style="6" customWidth="1"/>
    <col min="1283" max="1283" width="9.83203125" style="6" customWidth="1"/>
    <col min="1284" max="1284" width="11" style="6" customWidth="1"/>
    <col min="1285" max="1287" width="9.33203125" style="6"/>
    <col min="1288" max="1288" width="12.83203125" style="6" bestFit="1" customWidth="1"/>
    <col min="1289" max="1292" width="9.33203125" style="6"/>
    <col min="1293" max="1293" width="11.6640625" style="6" customWidth="1"/>
    <col min="1294" max="1536" width="9.33203125" style="6"/>
    <col min="1537" max="1537" width="3.83203125" style="6" customWidth="1"/>
    <col min="1538" max="1538" width="10" style="6" customWidth="1"/>
    <col min="1539" max="1539" width="9.83203125" style="6" customWidth="1"/>
    <col min="1540" max="1540" width="11" style="6" customWidth="1"/>
    <col min="1541" max="1543" width="9.33203125" style="6"/>
    <col min="1544" max="1544" width="12.83203125" style="6" bestFit="1" customWidth="1"/>
    <col min="1545" max="1548" width="9.33203125" style="6"/>
    <col min="1549" max="1549" width="11.6640625" style="6" customWidth="1"/>
    <col min="1550" max="1792" width="9.33203125" style="6"/>
    <col min="1793" max="1793" width="3.83203125" style="6" customWidth="1"/>
    <col min="1794" max="1794" width="10" style="6" customWidth="1"/>
    <col min="1795" max="1795" width="9.83203125" style="6" customWidth="1"/>
    <col min="1796" max="1796" width="11" style="6" customWidth="1"/>
    <col min="1797" max="1799" width="9.33203125" style="6"/>
    <col min="1800" max="1800" width="12.83203125" style="6" bestFit="1" customWidth="1"/>
    <col min="1801" max="1804" width="9.33203125" style="6"/>
    <col min="1805" max="1805" width="11.6640625" style="6" customWidth="1"/>
    <col min="1806" max="2048" width="9.33203125" style="6"/>
    <col min="2049" max="2049" width="3.83203125" style="6" customWidth="1"/>
    <col min="2050" max="2050" width="10" style="6" customWidth="1"/>
    <col min="2051" max="2051" width="9.83203125" style="6" customWidth="1"/>
    <col min="2052" max="2052" width="11" style="6" customWidth="1"/>
    <col min="2053" max="2055" width="9.33203125" style="6"/>
    <col min="2056" max="2056" width="12.83203125" style="6" bestFit="1" customWidth="1"/>
    <col min="2057" max="2060" width="9.33203125" style="6"/>
    <col min="2061" max="2061" width="11.6640625" style="6" customWidth="1"/>
    <col min="2062" max="2304" width="9.33203125" style="6"/>
    <col min="2305" max="2305" width="3.83203125" style="6" customWidth="1"/>
    <col min="2306" max="2306" width="10" style="6" customWidth="1"/>
    <col min="2307" max="2307" width="9.83203125" style="6" customWidth="1"/>
    <col min="2308" max="2308" width="11" style="6" customWidth="1"/>
    <col min="2309" max="2311" width="9.33203125" style="6"/>
    <col min="2312" max="2312" width="12.83203125" style="6" bestFit="1" customWidth="1"/>
    <col min="2313" max="2316" width="9.33203125" style="6"/>
    <col min="2317" max="2317" width="11.6640625" style="6" customWidth="1"/>
    <col min="2318" max="2560" width="9.33203125" style="6"/>
    <col min="2561" max="2561" width="3.83203125" style="6" customWidth="1"/>
    <col min="2562" max="2562" width="10" style="6" customWidth="1"/>
    <col min="2563" max="2563" width="9.83203125" style="6" customWidth="1"/>
    <col min="2564" max="2564" width="11" style="6" customWidth="1"/>
    <col min="2565" max="2567" width="9.33203125" style="6"/>
    <col min="2568" max="2568" width="12.83203125" style="6" bestFit="1" customWidth="1"/>
    <col min="2569" max="2572" width="9.33203125" style="6"/>
    <col min="2573" max="2573" width="11.6640625" style="6" customWidth="1"/>
    <col min="2574" max="2816" width="9.33203125" style="6"/>
    <col min="2817" max="2817" width="3.83203125" style="6" customWidth="1"/>
    <col min="2818" max="2818" width="10" style="6" customWidth="1"/>
    <col min="2819" max="2819" width="9.83203125" style="6" customWidth="1"/>
    <col min="2820" max="2820" width="11" style="6" customWidth="1"/>
    <col min="2821" max="2823" width="9.33203125" style="6"/>
    <col min="2824" max="2824" width="12.83203125" style="6" bestFit="1" customWidth="1"/>
    <col min="2825" max="2828" width="9.33203125" style="6"/>
    <col min="2829" max="2829" width="11.6640625" style="6" customWidth="1"/>
    <col min="2830" max="3072" width="9.33203125" style="6"/>
    <col min="3073" max="3073" width="3.83203125" style="6" customWidth="1"/>
    <col min="3074" max="3074" width="10" style="6" customWidth="1"/>
    <col min="3075" max="3075" width="9.83203125" style="6" customWidth="1"/>
    <col min="3076" max="3076" width="11" style="6" customWidth="1"/>
    <col min="3077" max="3079" width="9.33203125" style="6"/>
    <col min="3080" max="3080" width="12.83203125" style="6" bestFit="1" customWidth="1"/>
    <col min="3081" max="3084" width="9.33203125" style="6"/>
    <col min="3085" max="3085" width="11.6640625" style="6" customWidth="1"/>
    <col min="3086" max="3328" width="9.33203125" style="6"/>
    <col min="3329" max="3329" width="3.83203125" style="6" customWidth="1"/>
    <col min="3330" max="3330" width="10" style="6" customWidth="1"/>
    <col min="3331" max="3331" width="9.83203125" style="6" customWidth="1"/>
    <col min="3332" max="3332" width="11" style="6" customWidth="1"/>
    <col min="3333" max="3335" width="9.33203125" style="6"/>
    <col min="3336" max="3336" width="12.83203125" style="6" bestFit="1" customWidth="1"/>
    <col min="3337" max="3340" width="9.33203125" style="6"/>
    <col min="3341" max="3341" width="11.6640625" style="6" customWidth="1"/>
    <col min="3342" max="3584" width="9.33203125" style="6"/>
    <col min="3585" max="3585" width="3.83203125" style="6" customWidth="1"/>
    <col min="3586" max="3586" width="10" style="6" customWidth="1"/>
    <col min="3587" max="3587" width="9.83203125" style="6" customWidth="1"/>
    <col min="3588" max="3588" width="11" style="6" customWidth="1"/>
    <col min="3589" max="3591" width="9.33203125" style="6"/>
    <col min="3592" max="3592" width="12.83203125" style="6" bestFit="1" customWidth="1"/>
    <col min="3593" max="3596" width="9.33203125" style="6"/>
    <col min="3597" max="3597" width="11.6640625" style="6" customWidth="1"/>
    <col min="3598" max="3840" width="9.33203125" style="6"/>
    <col min="3841" max="3841" width="3.83203125" style="6" customWidth="1"/>
    <col min="3842" max="3842" width="10" style="6" customWidth="1"/>
    <col min="3843" max="3843" width="9.83203125" style="6" customWidth="1"/>
    <col min="3844" max="3844" width="11" style="6" customWidth="1"/>
    <col min="3845" max="3847" width="9.33203125" style="6"/>
    <col min="3848" max="3848" width="12.83203125" style="6" bestFit="1" customWidth="1"/>
    <col min="3849" max="3852" width="9.33203125" style="6"/>
    <col min="3853" max="3853" width="11.6640625" style="6" customWidth="1"/>
    <col min="3854" max="4096" width="9.33203125" style="6"/>
    <col min="4097" max="4097" width="3.83203125" style="6" customWidth="1"/>
    <col min="4098" max="4098" width="10" style="6" customWidth="1"/>
    <col min="4099" max="4099" width="9.83203125" style="6" customWidth="1"/>
    <col min="4100" max="4100" width="11" style="6" customWidth="1"/>
    <col min="4101" max="4103" width="9.33203125" style="6"/>
    <col min="4104" max="4104" width="12.83203125" style="6" bestFit="1" customWidth="1"/>
    <col min="4105" max="4108" width="9.33203125" style="6"/>
    <col min="4109" max="4109" width="11.6640625" style="6" customWidth="1"/>
    <col min="4110" max="4352" width="9.33203125" style="6"/>
    <col min="4353" max="4353" width="3.83203125" style="6" customWidth="1"/>
    <col min="4354" max="4354" width="10" style="6" customWidth="1"/>
    <col min="4355" max="4355" width="9.83203125" style="6" customWidth="1"/>
    <col min="4356" max="4356" width="11" style="6" customWidth="1"/>
    <col min="4357" max="4359" width="9.33203125" style="6"/>
    <col min="4360" max="4360" width="12.83203125" style="6" bestFit="1" customWidth="1"/>
    <col min="4361" max="4364" width="9.33203125" style="6"/>
    <col min="4365" max="4365" width="11.6640625" style="6" customWidth="1"/>
    <col min="4366" max="4608" width="9.33203125" style="6"/>
    <col min="4609" max="4609" width="3.83203125" style="6" customWidth="1"/>
    <col min="4610" max="4610" width="10" style="6" customWidth="1"/>
    <col min="4611" max="4611" width="9.83203125" style="6" customWidth="1"/>
    <col min="4612" max="4612" width="11" style="6" customWidth="1"/>
    <col min="4613" max="4615" width="9.33203125" style="6"/>
    <col min="4616" max="4616" width="12.83203125" style="6" bestFit="1" customWidth="1"/>
    <col min="4617" max="4620" width="9.33203125" style="6"/>
    <col min="4621" max="4621" width="11.6640625" style="6" customWidth="1"/>
    <col min="4622" max="4864" width="9.33203125" style="6"/>
    <col min="4865" max="4865" width="3.83203125" style="6" customWidth="1"/>
    <col min="4866" max="4866" width="10" style="6" customWidth="1"/>
    <col min="4867" max="4867" width="9.83203125" style="6" customWidth="1"/>
    <col min="4868" max="4868" width="11" style="6" customWidth="1"/>
    <col min="4869" max="4871" width="9.33203125" style="6"/>
    <col min="4872" max="4872" width="12.83203125" style="6" bestFit="1" customWidth="1"/>
    <col min="4873" max="4876" width="9.33203125" style="6"/>
    <col min="4877" max="4877" width="11.6640625" style="6" customWidth="1"/>
    <col min="4878" max="5120" width="9.33203125" style="6"/>
    <col min="5121" max="5121" width="3.83203125" style="6" customWidth="1"/>
    <col min="5122" max="5122" width="10" style="6" customWidth="1"/>
    <col min="5123" max="5123" width="9.83203125" style="6" customWidth="1"/>
    <col min="5124" max="5124" width="11" style="6" customWidth="1"/>
    <col min="5125" max="5127" width="9.33203125" style="6"/>
    <col min="5128" max="5128" width="12.83203125" style="6" bestFit="1" customWidth="1"/>
    <col min="5129" max="5132" width="9.33203125" style="6"/>
    <col min="5133" max="5133" width="11.6640625" style="6" customWidth="1"/>
    <col min="5134" max="5376" width="9.33203125" style="6"/>
    <col min="5377" max="5377" width="3.83203125" style="6" customWidth="1"/>
    <col min="5378" max="5378" width="10" style="6" customWidth="1"/>
    <col min="5379" max="5379" width="9.83203125" style="6" customWidth="1"/>
    <col min="5380" max="5380" width="11" style="6" customWidth="1"/>
    <col min="5381" max="5383" width="9.33203125" style="6"/>
    <col min="5384" max="5384" width="12.83203125" style="6" bestFit="1" customWidth="1"/>
    <col min="5385" max="5388" width="9.33203125" style="6"/>
    <col min="5389" max="5389" width="11.6640625" style="6" customWidth="1"/>
    <col min="5390" max="5632" width="9.33203125" style="6"/>
    <col min="5633" max="5633" width="3.83203125" style="6" customWidth="1"/>
    <col min="5634" max="5634" width="10" style="6" customWidth="1"/>
    <col min="5635" max="5635" width="9.83203125" style="6" customWidth="1"/>
    <col min="5636" max="5636" width="11" style="6" customWidth="1"/>
    <col min="5637" max="5639" width="9.33203125" style="6"/>
    <col min="5640" max="5640" width="12.83203125" style="6" bestFit="1" customWidth="1"/>
    <col min="5641" max="5644" width="9.33203125" style="6"/>
    <col min="5645" max="5645" width="11.6640625" style="6" customWidth="1"/>
    <col min="5646" max="5888" width="9.33203125" style="6"/>
    <col min="5889" max="5889" width="3.83203125" style="6" customWidth="1"/>
    <col min="5890" max="5890" width="10" style="6" customWidth="1"/>
    <col min="5891" max="5891" width="9.83203125" style="6" customWidth="1"/>
    <col min="5892" max="5892" width="11" style="6" customWidth="1"/>
    <col min="5893" max="5895" width="9.33203125" style="6"/>
    <col min="5896" max="5896" width="12.83203125" style="6" bestFit="1" customWidth="1"/>
    <col min="5897" max="5900" width="9.33203125" style="6"/>
    <col min="5901" max="5901" width="11.6640625" style="6" customWidth="1"/>
    <col min="5902" max="6144" width="9.33203125" style="6"/>
    <col min="6145" max="6145" width="3.83203125" style="6" customWidth="1"/>
    <col min="6146" max="6146" width="10" style="6" customWidth="1"/>
    <col min="6147" max="6147" width="9.83203125" style="6" customWidth="1"/>
    <col min="6148" max="6148" width="11" style="6" customWidth="1"/>
    <col min="6149" max="6151" width="9.33203125" style="6"/>
    <col min="6152" max="6152" width="12.83203125" style="6" bestFit="1" customWidth="1"/>
    <col min="6153" max="6156" width="9.33203125" style="6"/>
    <col min="6157" max="6157" width="11.6640625" style="6" customWidth="1"/>
    <col min="6158" max="6400" width="9.33203125" style="6"/>
    <col min="6401" max="6401" width="3.83203125" style="6" customWidth="1"/>
    <col min="6402" max="6402" width="10" style="6" customWidth="1"/>
    <col min="6403" max="6403" width="9.83203125" style="6" customWidth="1"/>
    <col min="6404" max="6404" width="11" style="6" customWidth="1"/>
    <col min="6405" max="6407" width="9.33203125" style="6"/>
    <col min="6408" max="6408" width="12.83203125" style="6" bestFit="1" customWidth="1"/>
    <col min="6409" max="6412" width="9.33203125" style="6"/>
    <col min="6413" max="6413" width="11.6640625" style="6" customWidth="1"/>
    <col min="6414" max="6656" width="9.33203125" style="6"/>
    <col min="6657" max="6657" width="3.83203125" style="6" customWidth="1"/>
    <col min="6658" max="6658" width="10" style="6" customWidth="1"/>
    <col min="6659" max="6659" width="9.83203125" style="6" customWidth="1"/>
    <col min="6660" max="6660" width="11" style="6" customWidth="1"/>
    <col min="6661" max="6663" width="9.33203125" style="6"/>
    <col min="6664" max="6664" width="12.83203125" style="6" bestFit="1" customWidth="1"/>
    <col min="6665" max="6668" width="9.33203125" style="6"/>
    <col min="6669" max="6669" width="11.6640625" style="6" customWidth="1"/>
    <col min="6670" max="6912" width="9.33203125" style="6"/>
    <col min="6913" max="6913" width="3.83203125" style="6" customWidth="1"/>
    <col min="6914" max="6914" width="10" style="6" customWidth="1"/>
    <col min="6915" max="6915" width="9.83203125" style="6" customWidth="1"/>
    <col min="6916" max="6916" width="11" style="6" customWidth="1"/>
    <col min="6917" max="6919" width="9.33203125" style="6"/>
    <col min="6920" max="6920" width="12.83203125" style="6" bestFit="1" customWidth="1"/>
    <col min="6921" max="6924" width="9.33203125" style="6"/>
    <col min="6925" max="6925" width="11.6640625" style="6" customWidth="1"/>
    <col min="6926" max="7168" width="9.33203125" style="6"/>
    <col min="7169" max="7169" width="3.83203125" style="6" customWidth="1"/>
    <col min="7170" max="7170" width="10" style="6" customWidth="1"/>
    <col min="7171" max="7171" width="9.83203125" style="6" customWidth="1"/>
    <col min="7172" max="7172" width="11" style="6" customWidth="1"/>
    <col min="7173" max="7175" width="9.33203125" style="6"/>
    <col min="7176" max="7176" width="12.83203125" style="6" bestFit="1" customWidth="1"/>
    <col min="7177" max="7180" width="9.33203125" style="6"/>
    <col min="7181" max="7181" width="11.6640625" style="6" customWidth="1"/>
    <col min="7182" max="7424" width="9.33203125" style="6"/>
    <col min="7425" max="7425" width="3.83203125" style="6" customWidth="1"/>
    <col min="7426" max="7426" width="10" style="6" customWidth="1"/>
    <col min="7427" max="7427" width="9.83203125" style="6" customWidth="1"/>
    <col min="7428" max="7428" width="11" style="6" customWidth="1"/>
    <col min="7429" max="7431" width="9.33203125" style="6"/>
    <col min="7432" max="7432" width="12.83203125" style="6" bestFit="1" customWidth="1"/>
    <col min="7433" max="7436" width="9.33203125" style="6"/>
    <col min="7437" max="7437" width="11.6640625" style="6" customWidth="1"/>
    <col min="7438" max="7680" width="9.33203125" style="6"/>
    <col min="7681" max="7681" width="3.83203125" style="6" customWidth="1"/>
    <col min="7682" max="7682" width="10" style="6" customWidth="1"/>
    <col min="7683" max="7683" width="9.83203125" style="6" customWidth="1"/>
    <col min="7684" max="7684" width="11" style="6" customWidth="1"/>
    <col min="7685" max="7687" width="9.33203125" style="6"/>
    <col min="7688" max="7688" width="12.83203125" style="6" bestFit="1" customWidth="1"/>
    <col min="7689" max="7692" width="9.33203125" style="6"/>
    <col min="7693" max="7693" width="11.6640625" style="6" customWidth="1"/>
    <col min="7694" max="7936" width="9.33203125" style="6"/>
    <col min="7937" max="7937" width="3.83203125" style="6" customWidth="1"/>
    <col min="7938" max="7938" width="10" style="6" customWidth="1"/>
    <col min="7939" max="7939" width="9.83203125" style="6" customWidth="1"/>
    <col min="7940" max="7940" width="11" style="6" customWidth="1"/>
    <col min="7941" max="7943" width="9.33203125" style="6"/>
    <col min="7944" max="7944" width="12.83203125" style="6" bestFit="1" customWidth="1"/>
    <col min="7945" max="7948" width="9.33203125" style="6"/>
    <col min="7949" max="7949" width="11.6640625" style="6" customWidth="1"/>
    <col min="7950" max="8192" width="9.33203125" style="6"/>
    <col min="8193" max="8193" width="3.83203125" style="6" customWidth="1"/>
    <col min="8194" max="8194" width="10" style="6" customWidth="1"/>
    <col min="8195" max="8195" width="9.83203125" style="6" customWidth="1"/>
    <col min="8196" max="8196" width="11" style="6" customWidth="1"/>
    <col min="8197" max="8199" width="9.33203125" style="6"/>
    <col min="8200" max="8200" width="12.83203125" style="6" bestFit="1" customWidth="1"/>
    <col min="8201" max="8204" width="9.33203125" style="6"/>
    <col min="8205" max="8205" width="11.6640625" style="6" customWidth="1"/>
    <col min="8206" max="8448" width="9.33203125" style="6"/>
    <col min="8449" max="8449" width="3.83203125" style="6" customWidth="1"/>
    <col min="8450" max="8450" width="10" style="6" customWidth="1"/>
    <col min="8451" max="8451" width="9.83203125" style="6" customWidth="1"/>
    <col min="8452" max="8452" width="11" style="6" customWidth="1"/>
    <col min="8453" max="8455" width="9.33203125" style="6"/>
    <col min="8456" max="8456" width="12.83203125" style="6" bestFit="1" customWidth="1"/>
    <col min="8457" max="8460" width="9.33203125" style="6"/>
    <col min="8461" max="8461" width="11.6640625" style="6" customWidth="1"/>
    <col min="8462" max="8704" width="9.33203125" style="6"/>
    <col min="8705" max="8705" width="3.83203125" style="6" customWidth="1"/>
    <col min="8706" max="8706" width="10" style="6" customWidth="1"/>
    <col min="8707" max="8707" width="9.83203125" style="6" customWidth="1"/>
    <col min="8708" max="8708" width="11" style="6" customWidth="1"/>
    <col min="8709" max="8711" width="9.33203125" style="6"/>
    <col min="8712" max="8712" width="12.83203125" style="6" bestFit="1" customWidth="1"/>
    <col min="8713" max="8716" width="9.33203125" style="6"/>
    <col min="8717" max="8717" width="11.6640625" style="6" customWidth="1"/>
    <col min="8718" max="8960" width="9.33203125" style="6"/>
    <col min="8961" max="8961" width="3.83203125" style="6" customWidth="1"/>
    <col min="8962" max="8962" width="10" style="6" customWidth="1"/>
    <col min="8963" max="8963" width="9.83203125" style="6" customWidth="1"/>
    <col min="8964" max="8964" width="11" style="6" customWidth="1"/>
    <col min="8965" max="8967" width="9.33203125" style="6"/>
    <col min="8968" max="8968" width="12.83203125" style="6" bestFit="1" customWidth="1"/>
    <col min="8969" max="8972" width="9.33203125" style="6"/>
    <col min="8973" max="8973" width="11.6640625" style="6" customWidth="1"/>
    <col min="8974" max="9216" width="9.33203125" style="6"/>
    <col min="9217" max="9217" width="3.83203125" style="6" customWidth="1"/>
    <col min="9218" max="9218" width="10" style="6" customWidth="1"/>
    <col min="9219" max="9219" width="9.83203125" style="6" customWidth="1"/>
    <col min="9220" max="9220" width="11" style="6" customWidth="1"/>
    <col min="9221" max="9223" width="9.33203125" style="6"/>
    <col min="9224" max="9224" width="12.83203125" style="6" bestFit="1" customWidth="1"/>
    <col min="9225" max="9228" width="9.33203125" style="6"/>
    <col min="9229" max="9229" width="11.6640625" style="6" customWidth="1"/>
    <col min="9230" max="9472" width="9.33203125" style="6"/>
    <col min="9473" max="9473" width="3.83203125" style="6" customWidth="1"/>
    <col min="9474" max="9474" width="10" style="6" customWidth="1"/>
    <col min="9475" max="9475" width="9.83203125" style="6" customWidth="1"/>
    <col min="9476" max="9476" width="11" style="6" customWidth="1"/>
    <col min="9477" max="9479" width="9.33203125" style="6"/>
    <col min="9480" max="9480" width="12.83203125" style="6" bestFit="1" customWidth="1"/>
    <col min="9481" max="9484" width="9.33203125" style="6"/>
    <col min="9485" max="9485" width="11.6640625" style="6" customWidth="1"/>
    <col min="9486" max="9728" width="9.33203125" style="6"/>
    <col min="9729" max="9729" width="3.83203125" style="6" customWidth="1"/>
    <col min="9730" max="9730" width="10" style="6" customWidth="1"/>
    <col min="9731" max="9731" width="9.83203125" style="6" customWidth="1"/>
    <col min="9732" max="9732" width="11" style="6" customWidth="1"/>
    <col min="9733" max="9735" width="9.33203125" style="6"/>
    <col min="9736" max="9736" width="12.83203125" style="6" bestFit="1" customWidth="1"/>
    <col min="9737" max="9740" width="9.33203125" style="6"/>
    <col min="9741" max="9741" width="11.6640625" style="6" customWidth="1"/>
    <col min="9742" max="9984" width="9.33203125" style="6"/>
    <col min="9985" max="9985" width="3.83203125" style="6" customWidth="1"/>
    <col min="9986" max="9986" width="10" style="6" customWidth="1"/>
    <col min="9987" max="9987" width="9.83203125" style="6" customWidth="1"/>
    <col min="9988" max="9988" width="11" style="6" customWidth="1"/>
    <col min="9989" max="9991" width="9.33203125" style="6"/>
    <col min="9992" max="9992" width="12.83203125" style="6" bestFit="1" customWidth="1"/>
    <col min="9993" max="9996" width="9.33203125" style="6"/>
    <col min="9997" max="9997" width="11.6640625" style="6" customWidth="1"/>
    <col min="9998" max="10240" width="9.33203125" style="6"/>
    <col min="10241" max="10241" width="3.83203125" style="6" customWidth="1"/>
    <col min="10242" max="10242" width="10" style="6" customWidth="1"/>
    <col min="10243" max="10243" width="9.83203125" style="6" customWidth="1"/>
    <col min="10244" max="10244" width="11" style="6" customWidth="1"/>
    <col min="10245" max="10247" width="9.33203125" style="6"/>
    <col min="10248" max="10248" width="12.83203125" style="6" bestFit="1" customWidth="1"/>
    <col min="10249" max="10252" width="9.33203125" style="6"/>
    <col min="10253" max="10253" width="11.6640625" style="6" customWidth="1"/>
    <col min="10254" max="10496" width="9.33203125" style="6"/>
    <col min="10497" max="10497" width="3.83203125" style="6" customWidth="1"/>
    <col min="10498" max="10498" width="10" style="6" customWidth="1"/>
    <col min="10499" max="10499" width="9.83203125" style="6" customWidth="1"/>
    <col min="10500" max="10500" width="11" style="6" customWidth="1"/>
    <col min="10501" max="10503" width="9.33203125" style="6"/>
    <col min="10504" max="10504" width="12.83203125" style="6" bestFit="1" customWidth="1"/>
    <col min="10505" max="10508" width="9.33203125" style="6"/>
    <col min="10509" max="10509" width="11.6640625" style="6" customWidth="1"/>
    <col min="10510" max="10752" width="9.33203125" style="6"/>
    <col min="10753" max="10753" width="3.83203125" style="6" customWidth="1"/>
    <col min="10754" max="10754" width="10" style="6" customWidth="1"/>
    <col min="10755" max="10755" width="9.83203125" style="6" customWidth="1"/>
    <col min="10756" max="10756" width="11" style="6" customWidth="1"/>
    <col min="10757" max="10759" width="9.33203125" style="6"/>
    <col min="10760" max="10760" width="12.83203125" style="6" bestFit="1" customWidth="1"/>
    <col min="10761" max="10764" width="9.33203125" style="6"/>
    <col min="10765" max="10765" width="11.6640625" style="6" customWidth="1"/>
    <col min="10766" max="11008" width="9.33203125" style="6"/>
    <col min="11009" max="11009" width="3.83203125" style="6" customWidth="1"/>
    <col min="11010" max="11010" width="10" style="6" customWidth="1"/>
    <col min="11011" max="11011" width="9.83203125" style="6" customWidth="1"/>
    <col min="11012" max="11012" width="11" style="6" customWidth="1"/>
    <col min="11013" max="11015" width="9.33203125" style="6"/>
    <col min="11016" max="11016" width="12.83203125" style="6" bestFit="1" customWidth="1"/>
    <col min="11017" max="11020" width="9.33203125" style="6"/>
    <col min="11021" max="11021" width="11.6640625" style="6" customWidth="1"/>
    <col min="11022" max="11264" width="9.33203125" style="6"/>
    <col min="11265" max="11265" width="3.83203125" style="6" customWidth="1"/>
    <col min="11266" max="11266" width="10" style="6" customWidth="1"/>
    <col min="11267" max="11267" width="9.83203125" style="6" customWidth="1"/>
    <col min="11268" max="11268" width="11" style="6" customWidth="1"/>
    <col min="11269" max="11271" width="9.33203125" style="6"/>
    <col min="11272" max="11272" width="12.83203125" style="6" bestFit="1" customWidth="1"/>
    <col min="11273" max="11276" width="9.33203125" style="6"/>
    <col min="11277" max="11277" width="11.6640625" style="6" customWidth="1"/>
    <col min="11278" max="11520" width="9.33203125" style="6"/>
    <col min="11521" max="11521" width="3.83203125" style="6" customWidth="1"/>
    <col min="11522" max="11522" width="10" style="6" customWidth="1"/>
    <col min="11523" max="11523" width="9.83203125" style="6" customWidth="1"/>
    <col min="11524" max="11524" width="11" style="6" customWidth="1"/>
    <col min="11525" max="11527" width="9.33203125" style="6"/>
    <col min="11528" max="11528" width="12.83203125" style="6" bestFit="1" customWidth="1"/>
    <col min="11529" max="11532" width="9.33203125" style="6"/>
    <col min="11533" max="11533" width="11.6640625" style="6" customWidth="1"/>
    <col min="11534" max="11776" width="9.33203125" style="6"/>
    <col min="11777" max="11777" width="3.83203125" style="6" customWidth="1"/>
    <col min="11778" max="11778" width="10" style="6" customWidth="1"/>
    <col min="11779" max="11779" width="9.83203125" style="6" customWidth="1"/>
    <col min="11780" max="11780" width="11" style="6" customWidth="1"/>
    <col min="11781" max="11783" width="9.33203125" style="6"/>
    <col min="11784" max="11784" width="12.83203125" style="6" bestFit="1" customWidth="1"/>
    <col min="11785" max="11788" width="9.33203125" style="6"/>
    <col min="11789" max="11789" width="11.6640625" style="6" customWidth="1"/>
    <col min="11790" max="12032" width="9.33203125" style="6"/>
    <col min="12033" max="12033" width="3.83203125" style="6" customWidth="1"/>
    <col min="12034" max="12034" width="10" style="6" customWidth="1"/>
    <col min="12035" max="12035" width="9.83203125" style="6" customWidth="1"/>
    <col min="12036" max="12036" width="11" style="6" customWidth="1"/>
    <col min="12037" max="12039" width="9.33203125" style="6"/>
    <col min="12040" max="12040" width="12.83203125" style="6" bestFit="1" customWidth="1"/>
    <col min="12041" max="12044" width="9.33203125" style="6"/>
    <col min="12045" max="12045" width="11.6640625" style="6" customWidth="1"/>
    <col min="12046" max="12288" width="9.33203125" style="6"/>
    <col min="12289" max="12289" width="3.83203125" style="6" customWidth="1"/>
    <col min="12290" max="12290" width="10" style="6" customWidth="1"/>
    <col min="12291" max="12291" width="9.83203125" style="6" customWidth="1"/>
    <col min="12292" max="12292" width="11" style="6" customWidth="1"/>
    <col min="12293" max="12295" width="9.33203125" style="6"/>
    <col min="12296" max="12296" width="12.83203125" style="6" bestFit="1" customWidth="1"/>
    <col min="12297" max="12300" width="9.33203125" style="6"/>
    <col min="12301" max="12301" width="11.6640625" style="6" customWidth="1"/>
    <col min="12302" max="12544" width="9.33203125" style="6"/>
    <col min="12545" max="12545" width="3.83203125" style="6" customWidth="1"/>
    <col min="12546" max="12546" width="10" style="6" customWidth="1"/>
    <col min="12547" max="12547" width="9.83203125" style="6" customWidth="1"/>
    <col min="12548" max="12548" width="11" style="6" customWidth="1"/>
    <col min="12549" max="12551" width="9.33203125" style="6"/>
    <col min="12552" max="12552" width="12.83203125" style="6" bestFit="1" customWidth="1"/>
    <col min="12553" max="12556" width="9.33203125" style="6"/>
    <col min="12557" max="12557" width="11.6640625" style="6" customWidth="1"/>
    <col min="12558" max="12800" width="9.33203125" style="6"/>
    <col min="12801" max="12801" width="3.83203125" style="6" customWidth="1"/>
    <col min="12802" max="12802" width="10" style="6" customWidth="1"/>
    <col min="12803" max="12803" width="9.83203125" style="6" customWidth="1"/>
    <col min="12804" max="12804" width="11" style="6" customWidth="1"/>
    <col min="12805" max="12807" width="9.33203125" style="6"/>
    <col min="12808" max="12808" width="12.83203125" style="6" bestFit="1" customWidth="1"/>
    <col min="12809" max="12812" width="9.33203125" style="6"/>
    <col min="12813" max="12813" width="11.6640625" style="6" customWidth="1"/>
    <col min="12814" max="13056" width="9.33203125" style="6"/>
    <col min="13057" max="13057" width="3.83203125" style="6" customWidth="1"/>
    <col min="13058" max="13058" width="10" style="6" customWidth="1"/>
    <col min="13059" max="13059" width="9.83203125" style="6" customWidth="1"/>
    <col min="13060" max="13060" width="11" style="6" customWidth="1"/>
    <col min="13061" max="13063" width="9.33203125" style="6"/>
    <col min="13064" max="13064" width="12.83203125" style="6" bestFit="1" customWidth="1"/>
    <col min="13065" max="13068" width="9.33203125" style="6"/>
    <col min="13069" max="13069" width="11.6640625" style="6" customWidth="1"/>
    <col min="13070" max="13312" width="9.33203125" style="6"/>
    <col min="13313" max="13313" width="3.83203125" style="6" customWidth="1"/>
    <col min="13314" max="13314" width="10" style="6" customWidth="1"/>
    <col min="13315" max="13315" width="9.83203125" style="6" customWidth="1"/>
    <col min="13316" max="13316" width="11" style="6" customWidth="1"/>
    <col min="13317" max="13319" width="9.33203125" style="6"/>
    <col min="13320" max="13320" width="12.83203125" style="6" bestFit="1" customWidth="1"/>
    <col min="13321" max="13324" width="9.33203125" style="6"/>
    <col min="13325" max="13325" width="11.6640625" style="6" customWidth="1"/>
    <col min="13326" max="13568" width="9.33203125" style="6"/>
    <col min="13569" max="13569" width="3.83203125" style="6" customWidth="1"/>
    <col min="13570" max="13570" width="10" style="6" customWidth="1"/>
    <col min="13571" max="13571" width="9.83203125" style="6" customWidth="1"/>
    <col min="13572" max="13572" width="11" style="6" customWidth="1"/>
    <col min="13573" max="13575" width="9.33203125" style="6"/>
    <col min="13576" max="13576" width="12.83203125" style="6" bestFit="1" customWidth="1"/>
    <col min="13577" max="13580" width="9.33203125" style="6"/>
    <col min="13581" max="13581" width="11.6640625" style="6" customWidth="1"/>
    <col min="13582" max="13824" width="9.33203125" style="6"/>
    <col min="13825" max="13825" width="3.83203125" style="6" customWidth="1"/>
    <col min="13826" max="13826" width="10" style="6" customWidth="1"/>
    <col min="13827" max="13827" width="9.83203125" style="6" customWidth="1"/>
    <col min="13828" max="13828" width="11" style="6" customWidth="1"/>
    <col min="13829" max="13831" width="9.33203125" style="6"/>
    <col min="13832" max="13832" width="12.83203125" style="6" bestFit="1" customWidth="1"/>
    <col min="13833" max="13836" width="9.33203125" style="6"/>
    <col min="13837" max="13837" width="11.6640625" style="6" customWidth="1"/>
    <col min="13838" max="14080" width="9.33203125" style="6"/>
    <col min="14081" max="14081" width="3.83203125" style="6" customWidth="1"/>
    <col min="14082" max="14082" width="10" style="6" customWidth="1"/>
    <col min="14083" max="14083" width="9.83203125" style="6" customWidth="1"/>
    <col min="14084" max="14084" width="11" style="6" customWidth="1"/>
    <col min="14085" max="14087" width="9.33203125" style="6"/>
    <col min="14088" max="14088" width="12.83203125" style="6" bestFit="1" customWidth="1"/>
    <col min="14089" max="14092" width="9.33203125" style="6"/>
    <col min="14093" max="14093" width="11.6640625" style="6" customWidth="1"/>
    <col min="14094" max="14336" width="9.33203125" style="6"/>
    <col min="14337" max="14337" width="3.83203125" style="6" customWidth="1"/>
    <col min="14338" max="14338" width="10" style="6" customWidth="1"/>
    <col min="14339" max="14339" width="9.83203125" style="6" customWidth="1"/>
    <col min="14340" max="14340" width="11" style="6" customWidth="1"/>
    <col min="14341" max="14343" width="9.33203125" style="6"/>
    <col min="14344" max="14344" width="12.83203125" style="6" bestFit="1" customWidth="1"/>
    <col min="14345" max="14348" width="9.33203125" style="6"/>
    <col min="14349" max="14349" width="11.6640625" style="6" customWidth="1"/>
    <col min="14350" max="14592" width="9.33203125" style="6"/>
    <col min="14593" max="14593" width="3.83203125" style="6" customWidth="1"/>
    <col min="14594" max="14594" width="10" style="6" customWidth="1"/>
    <col min="14595" max="14595" width="9.83203125" style="6" customWidth="1"/>
    <col min="14596" max="14596" width="11" style="6" customWidth="1"/>
    <col min="14597" max="14599" width="9.33203125" style="6"/>
    <col min="14600" max="14600" width="12.83203125" style="6" bestFit="1" customWidth="1"/>
    <col min="14601" max="14604" width="9.33203125" style="6"/>
    <col min="14605" max="14605" width="11.6640625" style="6" customWidth="1"/>
    <col min="14606" max="14848" width="9.33203125" style="6"/>
    <col min="14849" max="14849" width="3.83203125" style="6" customWidth="1"/>
    <col min="14850" max="14850" width="10" style="6" customWidth="1"/>
    <col min="14851" max="14851" width="9.83203125" style="6" customWidth="1"/>
    <col min="14852" max="14852" width="11" style="6" customWidth="1"/>
    <col min="14853" max="14855" width="9.33203125" style="6"/>
    <col min="14856" max="14856" width="12.83203125" style="6" bestFit="1" customWidth="1"/>
    <col min="14857" max="14860" width="9.33203125" style="6"/>
    <col min="14861" max="14861" width="11.6640625" style="6" customWidth="1"/>
    <col min="14862" max="15104" width="9.33203125" style="6"/>
    <col min="15105" max="15105" width="3.83203125" style="6" customWidth="1"/>
    <col min="15106" max="15106" width="10" style="6" customWidth="1"/>
    <col min="15107" max="15107" width="9.83203125" style="6" customWidth="1"/>
    <col min="15108" max="15108" width="11" style="6" customWidth="1"/>
    <col min="15109" max="15111" width="9.33203125" style="6"/>
    <col min="15112" max="15112" width="12.83203125" style="6" bestFit="1" customWidth="1"/>
    <col min="15113" max="15116" width="9.33203125" style="6"/>
    <col min="15117" max="15117" width="11.6640625" style="6" customWidth="1"/>
    <col min="15118" max="15360" width="9.33203125" style="6"/>
    <col min="15361" max="15361" width="3.83203125" style="6" customWidth="1"/>
    <col min="15362" max="15362" width="10" style="6" customWidth="1"/>
    <col min="15363" max="15363" width="9.83203125" style="6" customWidth="1"/>
    <col min="15364" max="15364" width="11" style="6" customWidth="1"/>
    <col min="15365" max="15367" width="9.33203125" style="6"/>
    <col min="15368" max="15368" width="12.83203125" style="6" bestFit="1" customWidth="1"/>
    <col min="15369" max="15372" width="9.33203125" style="6"/>
    <col min="15373" max="15373" width="11.6640625" style="6" customWidth="1"/>
    <col min="15374" max="15616" width="9.33203125" style="6"/>
    <col min="15617" max="15617" width="3.83203125" style="6" customWidth="1"/>
    <col min="15618" max="15618" width="10" style="6" customWidth="1"/>
    <col min="15619" max="15619" width="9.83203125" style="6" customWidth="1"/>
    <col min="15620" max="15620" width="11" style="6" customWidth="1"/>
    <col min="15621" max="15623" width="9.33203125" style="6"/>
    <col min="15624" max="15624" width="12.83203125" style="6" bestFit="1" customWidth="1"/>
    <col min="15625" max="15628" width="9.33203125" style="6"/>
    <col min="15629" max="15629" width="11.6640625" style="6" customWidth="1"/>
    <col min="15630" max="15872" width="9.33203125" style="6"/>
    <col min="15873" max="15873" width="3.83203125" style="6" customWidth="1"/>
    <col min="15874" max="15874" width="10" style="6" customWidth="1"/>
    <col min="15875" max="15875" width="9.83203125" style="6" customWidth="1"/>
    <col min="15876" max="15876" width="11" style="6" customWidth="1"/>
    <col min="15877" max="15879" width="9.33203125" style="6"/>
    <col min="15880" max="15880" width="12.83203125" style="6" bestFit="1" customWidth="1"/>
    <col min="15881" max="15884" width="9.33203125" style="6"/>
    <col min="15885" max="15885" width="11.6640625" style="6" customWidth="1"/>
    <col min="15886" max="16128" width="9.33203125" style="6"/>
    <col min="16129" max="16129" width="3.83203125" style="6" customWidth="1"/>
    <col min="16130" max="16130" width="10" style="6" customWidth="1"/>
    <col min="16131" max="16131" width="9.83203125" style="6" customWidth="1"/>
    <col min="16132" max="16132" width="11" style="6" customWidth="1"/>
    <col min="16133" max="16135" width="9.33203125" style="6"/>
    <col min="16136" max="16136" width="12.83203125" style="6" bestFit="1" customWidth="1"/>
    <col min="16137" max="16140" width="9.33203125" style="6"/>
    <col min="16141" max="16141" width="11.6640625" style="6" customWidth="1"/>
    <col min="16142" max="16384" width="9.33203125" style="6"/>
  </cols>
  <sheetData>
    <row r="1" spans="1:13" ht="18">
      <c r="A1" s="514"/>
      <c r="B1" s="909" t="s">
        <v>747</v>
      </c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</row>
    <row r="2" spans="1:13" ht="12.95" customHeight="1">
      <c r="A2" s="911" t="s">
        <v>995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</row>
    <row r="3" spans="1:13" ht="12.95" customHeight="1">
      <c r="A3" s="913" t="s">
        <v>996</v>
      </c>
      <c r="B3" s="913"/>
      <c r="C3" s="913"/>
      <c r="D3" s="913"/>
      <c r="E3" s="913"/>
      <c r="F3" s="913"/>
      <c r="G3" s="913"/>
      <c r="H3" s="913"/>
      <c r="I3" s="913"/>
      <c r="J3" s="913"/>
      <c r="K3" s="913"/>
      <c r="L3" s="913"/>
      <c r="M3" s="913"/>
    </row>
    <row r="4" spans="1:13" ht="6" customHeight="1">
      <c r="A4" s="515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</row>
    <row r="5" spans="1:13" ht="17.25" customHeight="1">
      <c r="A5" s="914" t="s">
        <v>997</v>
      </c>
      <c r="B5" s="914"/>
      <c r="C5" s="914"/>
      <c r="D5" s="914"/>
      <c r="E5" s="914"/>
      <c r="F5" s="914"/>
      <c r="G5" s="914"/>
      <c r="H5" s="914"/>
      <c r="I5" s="914"/>
      <c r="J5" s="914"/>
      <c r="K5" s="914"/>
      <c r="L5" s="914"/>
      <c r="M5" s="914"/>
    </row>
    <row r="6" spans="1:13" ht="7.5" customHeight="1">
      <c r="A6" s="516"/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</row>
    <row r="7" spans="1:13" ht="12" customHeight="1">
      <c r="A7" s="915" t="s">
        <v>998</v>
      </c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</row>
    <row r="8" spans="1:13" ht="17.25">
      <c r="A8" s="938" t="s">
        <v>999</v>
      </c>
      <c r="B8" s="938"/>
      <c r="C8" s="938"/>
      <c r="D8" s="938"/>
      <c r="E8" s="938"/>
      <c r="F8" s="938"/>
      <c r="G8" s="938"/>
      <c r="H8" s="938"/>
      <c r="I8" s="938"/>
      <c r="J8" s="938"/>
      <c r="K8" s="938"/>
      <c r="L8" s="938"/>
      <c r="M8" s="938"/>
    </row>
    <row r="9" spans="1:13" ht="12.95" customHeight="1">
      <c r="A9" s="939" t="s">
        <v>1000</v>
      </c>
      <c r="B9" s="939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</row>
    <row r="10" spans="1:13" ht="12.95" customHeight="1">
      <c r="A10" s="940" t="s">
        <v>1001</v>
      </c>
      <c r="B10" s="940"/>
      <c r="C10" s="940"/>
      <c r="D10" s="940"/>
      <c r="E10" s="940"/>
      <c r="F10" s="940"/>
      <c r="G10" s="940"/>
      <c r="H10" s="940"/>
      <c r="I10" s="940"/>
      <c r="J10" s="940"/>
      <c r="K10" s="940"/>
      <c r="L10" s="940"/>
      <c r="M10" s="940"/>
    </row>
    <row r="11" spans="1:13" ht="12.95" customHeight="1">
      <c r="A11" s="941" t="s">
        <v>1096</v>
      </c>
      <c r="B11" s="941"/>
      <c r="C11" s="941"/>
      <c r="D11" s="941"/>
      <c r="E11" s="941"/>
      <c r="F11" s="941"/>
      <c r="G11" s="941"/>
      <c r="H11" s="941"/>
      <c r="I11" s="941"/>
      <c r="J11" s="941"/>
      <c r="K11" s="941"/>
      <c r="L11" s="941"/>
      <c r="M11" s="941"/>
    </row>
    <row r="12" spans="1:13" ht="12.95" customHeight="1">
      <c r="A12" s="517" t="s">
        <v>1097</v>
      </c>
      <c r="B12" s="517"/>
      <c r="C12" s="517"/>
      <c r="D12" s="517"/>
      <c r="E12" s="517"/>
      <c r="F12" s="517"/>
      <c r="G12" s="517"/>
      <c r="H12" s="517"/>
      <c r="I12" s="517"/>
      <c r="J12" s="517"/>
      <c r="K12" s="517"/>
      <c r="L12" s="517"/>
      <c r="M12" s="517"/>
    </row>
    <row r="13" spans="1:13" ht="12.95" customHeight="1">
      <c r="A13" s="941" t="s">
        <v>1098</v>
      </c>
      <c r="B13" s="941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</row>
    <row r="14" spans="1:13" ht="12.95" customHeight="1">
      <c r="A14" s="517" t="s">
        <v>1100</v>
      </c>
      <c r="B14" s="517"/>
      <c r="C14" s="517"/>
      <c r="D14" s="517"/>
      <c r="E14" s="517"/>
      <c r="F14" s="517"/>
      <c r="G14" s="517"/>
      <c r="H14" s="517"/>
      <c r="I14" s="517"/>
      <c r="J14" s="517"/>
      <c r="K14" s="517"/>
      <c r="L14" s="517"/>
      <c r="M14" s="517"/>
    </row>
    <row r="15" spans="1:13" ht="7.5" customHeight="1">
      <c r="A15" s="518"/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</row>
    <row r="16" spans="1:13" ht="12.75" customHeight="1">
      <c r="A16" s="519" t="s">
        <v>1061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</row>
    <row r="17" spans="1:13" ht="12.95" customHeight="1">
      <c r="A17" s="519" t="s">
        <v>1002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</row>
    <row r="18" spans="1:13" ht="7.5" customHeight="1">
      <c r="A18" s="518"/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</row>
    <row r="19" spans="1:13" ht="18.75">
      <c r="A19" s="514"/>
      <c r="B19" s="928" t="s">
        <v>1003</v>
      </c>
      <c r="C19" s="929"/>
      <c r="D19" s="929"/>
      <c r="E19" s="929"/>
      <c r="F19" s="929"/>
      <c r="G19" s="929"/>
      <c r="H19" s="929"/>
      <c r="I19" s="929"/>
      <c r="J19" s="929"/>
      <c r="K19" s="929"/>
      <c r="L19" s="929"/>
      <c r="M19" s="929"/>
    </row>
    <row r="20" spans="1:13" ht="14.1" customHeight="1">
      <c r="A20" s="930" t="s">
        <v>1004</v>
      </c>
      <c r="B20" s="931"/>
      <c r="C20" s="638"/>
      <c r="D20" s="503" t="s">
        <v>1005</v>
      </c>
      <c r="E20" s="504"/>
      <c r="F20" s="504"/>
      <c r="G20" s="504"/>
      <c r="H20" s="504"/>
      <c r="I20" s="504"/>
      <c r="J20" s="504"/>
      <c r="K20" s="504"/>
      <c r="L20" s="504"/>
      <c r="M20" s="505"/>
    </row>
    <row r="21" spans="1:13" ht="14.1" customHeight="1">
      <c r="A21" s="932" t="s">
        <v>1006</v>
      </c>
      <c r="B21" s="933"/>
      <c r="C21" s="520"/>
      <c r="D21" s="506" t="s">
        <v>1007</v>
      </c>
      <c r="E21" s="507"/>
      <c r="F21" s="507"/>
      <c r="G21" s="507"/>
      <c r="H21" s="507"/>
      <c r="I21" s="507"/>
      <c r="J21" s="507"/>
      <c r="K21" s="507"/>
      <c r="L21" s="507"/>
      <c r="M21" s="508"/>
    </row>
    <row r="22" spans="1:13" ht="14.1" customHeight="1">
      <c r="A22" s="934"/>
      <c r="B22" s="935"/>
      <c r="C22" s="521"/>
      <c r="D22" s="509" t="s">
        <v>1008</v>
      </c>
      <c r="E22" s="510"/>
      <c r="F22" s="510"/>
      <c r="G22" s="510"/>
      <c r="H22" s="510"/>
      <c r="I22" s="510"/>
      <c r="J22" s="510"/>
      <c r="K22" s="510"/>
      <c r="L22" s="510"/>
      <c r="M22" s="511"/>
    </row>
    <row r="23" spans="1:13" ht="14.1" customHeight="1">
      <c r="A23" s="936" t="s">
        <v>1009</v>
      </c>
      <c r="B23" s="936"/>
      <c r="C23" s="936"/>
      <c r="D23" s="936"/>
      <c r="E23" s="936"/>
      <c r="F23" s="936"/>
      <c r="G23" s="936"/>
      <c r="H23" s="936"/>
      <c r="I23" s="936"/>
      <c r="J23" s="936"/>
      <c r="K23" s="936"/>
      <c r="L23" s="936"/>
      <c r="M23" s="936"/>
    </row>
    <row r="24" spans="1:13" ht="14.1" customHeight="1">
      <c r="A24" s="937" t="s">
        <v>1068</v>
      </c>
      <c r="B24" s="937"/>
      <c r="C24" s="937"/>
      <c r="D24" s="937"/>
      <c r="E24" s="937"/>
      <c r="F24" s="937"/>
      <c r="G24" s="937"/>
      <c r="H24" s="937"/>
      <c r="I24" s="937"/>
      <c r="J24" s="937"/>
      <c r="K24" s="937"/>
      <c r="L24" s="937"/>
      <c r="M24" s="937"/>
    </row>
    <row r="25" spans="1:13" ht="15.75" customHeight="1">
      <c r="A25" s="512"/>
      <c r="B25" s="1084" t="s">
        <v>1093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</row>
    <row r="26" spans="1:13" ht="14.1" customHeight="1">
      <c r="A26" s="514" t="s">
        <v>750</v>
      </c>
      <c r="B26" s="522" t="s">
        <v>1051</v>
      </c>
      <c r="C26" s="522"/>
      <c r="D26" s="523"/>
      <c r="E26" s="524"/>
      <c r="F26" s="525"/>
      <c r="G26" s="526">
        <v>2017</v>
      </c>
      <c r="H26" s="946" t="s">
        <v>1010</v>
      </c>
      <c r="I26" s="946"/>
      <c r="J26" s="946"/>
      <c r="K26" s="946"/>
      <c r="L26" s="525"/>
      <c r="M26" s="527">
        <v>2022</v>
      </c>
    </row>
    <row r="27" spans="1:13" ht="14.1" customHeight="1" thickBot="1">
      <c r="A27" s="514"/>
      <c r="B27" s="528" t="s">
        <v>1011</v>
      </c>
      <c r="C27" s="528"/>
      <c r="D27" s="529"/>
      <c r="E27" s="529"/>
      <c r="F27" s="518"/>
      <c r="G27" s="530">
        <v>1</v>
      </c>
      <c r="H27" s="621">
        <f>IF(G$27=2,)+(L28*K28)+50</f>
        <v>110</v>
      </c>
      <c r="I27" s="531"/>
      <c r="J27" s="531"/>
      <c r="K27" s="532" t="s">
        <v>798</v>
      </c>
      <c r="L27" s="533" t="s">
        <v>799</v>
      </c>
      <c r="M27" s="534" t="s">
        <v>877</v>
      </c>
    </row>
    <row r="28" spans="1:13" ht="14.1" customHeight="1" thickTop="1">
      <c r="A28" s="514"/>
      <c r="B28" s="947" t="s">
        <v>1012</v>
      </c>
      <c r="C28" s="948"/>
      <c r="D28" s="948"/>
      <c r="E28" s="535"/>
      <c r="F28" s="535"/>
      <c r="G28" s="536"/>
      <c r="H28" s="622">
        <f>IF(G$27=2,)+L29*K29+140</f>
        <v>440</v>
      </c>
      <c r="I28" s="536"/>
      <c r="J28" s="537"/>
      <c r="K28" s="538">
        <f>M26-G26+1</f>
        <v>6</v>
      </c>
      <c r="L28" s="538">
        <v>10</v>
      </c>
      <c r="M28" s="539">
        <f>IF(G$27=1,H$27,)</f>
        <v>110</v>
      </c>
    </row>
    <row r="29" spans="1:13" ht="14.1" customHeight="1" thickBot="1">
      <c r="A29" s="514"/>
      <c r="B29" s="949" t="s">
        <v>1013</v>
      </c>
      <c r="C29" s="949"/>
      <c r="D29" s="949"/>
      <c r="E29" s="949"/>
      <c r="F29" s="949"/>
      <c r="G29" s="949"/>
      <c r="H29" s="949"/>
      <c r="I29" s="949"/>
      <c r="J29" s="950"/>
      <c r="K29" s="540">
        <f>M26-G26+1</f>
        <v>6</v>
      </c>
      <c r="L29" s="540">
        <v>50</v>
      </c>
      <c r="M29" s="541">
        <f>IF(G$27=2,H$28,)</f>
        <v>0</v>
      </c>
    </row>
    <row r="30" spans="1:13" ht="16.5" customHeight="1" thickTop="1">
      <c r="A30" s="514"/>
      <c r="B30" s="518"/>
      <c r="C30" s="518"/>
      <c r="D30" s="518"/>
      <c r="E30" s="542"/>
      <c r="F30" s="542"/>
      <c r="G30" s="542"/>
      <c r="H30" s="542"/>
      <c r="I30" s="951" t="s">
        <v>1014</v>
      </c>
      <c r="J30" s="951"/>
      <c r="K30" s="951"/>
      <c r="L30" s="952">
        <f>SUM(M28:M29)</f>
        <v>110</v>
      </c>
      <c r="M30" s="953"/>
    </row>
    <row r="31" spans="1:13" ht="15.75" customHeight="1">
      <c r="A31" s="514"/>
      <c r="B31" s="1081" t="s">
        <v>1094</v>
      </c>
      <c r="C31" s="543"/>
      <c r="D31" s="544"/>
      <c r="E31" s="544"/>
      <c r="F31" s="544"/>
      <c r="G31" s="544"/>
      <c r="H31" s="544"/>
      <c r="I31" s="544"/>
      <c r="J31" s="542"/>
      <c r="K31" s="545"/>
      <c r="L31" s="546"/>
      <c r="M31" s="547"/>
    </row>
    <row r="32" spans="1:13" ht="14.1" customHeight="1">
      <c r="A32" s="514"/>
      <c r="B32" s="954" t="s">
        <v>1015</v>
      </c>
      <c r="C32" s="955"/>
      <c r="D32" s="955"/>
      <c r="E32" s="955"/>
      <c r="F32" s="955"/>
      <c r="G32" s="955"/>
      <c r="H32" s="955"/>
      <c r="I32" s="956"/>
      <c r="J32" s="942" t="s">
        <v>982</v>
      </c>
      <c r="K32" s="942"/>
      <c r="L32" s="942"/>
      <c r="M32" s="943"/>
    </row>
    <row r="33" spans="1:13" ht="14.1" customHeight="1">
      <c r="A33" s="514"/>
      <c r="B33" s="957" t="s">
        <v>1016</v>
      </c>
      <c r="C33" s="958"/>
      <c r="D33" s="958"/>
      <c r="E33" s="958"/>
      <c r="F33" s="958"/>
      <c r="G33" s="958"/>
      <c r="H33" s="958"/>
      <c r="I33" s="959"/>
      <c r="J33" s="944" t="s">
        <v>982</v>
      </c>
      <c r="K33" s="944"/>
      <c r="L33" s="944"/>
      <c r="M33" s="945"/>
    </row>
    <row r="34" spans="1:13" ht="14.1" customHeight="1">
      <c r="A34" s="514"/>
      <c r="B34" s="957" t="s">
        <v>1017</v>
      </c>
      <c r="C34" s="958"/>
      <c r="D34" s="958"/>
      <c r="E34" s="958"/>
      <c r="F34" s="958"/>
      <c r="G34" s="958"/>
      <c r="H34" s="958"/>
      <c r="I34" s="959"/>
      <c r="J34" s="944" t="s">
        <v>982</v>
      </c>
      <c r="K34" s="944"/>
      <c r="L34" s="944"/>
      <c r="M34" s="945"/>
    </row>
    <row r="35" spans="1:13" ht="14.1" customHeight="1">
      <c r="A35" s="514"/>
      <c r="B35" s="957" t="s">
        <v>1018</v>
      </c>
      <c r="C35" s="958"/>
      <c r="D35" s="958"/>
      <c r="E35" s="958"/>
      <c r="F35" s="958"/>
      <c r="G35" s="958"/>
      <c r="H35" s="958"/>
      <c r="I35" s="959"/>
      <c r="J35" s="944" t="s">
        <v>982</v>
      </c>
      <c r="K35" s="944"/>
      <c r="L35" s="944"/>
      <c r="M35" s="945"/>
    </row>
    <row r="36" spans="1:13" ht="14.1" customHeight="1">
      <c r="A36" s="514"/>
      <c r="B36" s="957" t="s">
        <v>1019</v>
      </c>
      <c r="C36" s="958"/>
      <c r="D36" s="958"/>
      <c r="E36" s="958"/>
      <c r="F36" s="958"/>
      <c r="G36" s="958"/>
      <c r="H36" s="958"/>
      <c r="I36" s="959"/>
      <c r="J36" s="944" t="s">
        <v>982</v>
      </c>
      <c r="K36" s="944"/>
      <c r="L36" s="944"/>
      <c r="M36" s="945"/>
    </row>
    <row r="37" spans="1:13" ht="14.1" customHeight="1">
      <c r="A37" s="514"/>
      <c r="B37" s="974" t="s">
        <v>983</v>
      </c>
      <c r="C37" s="975"/>
      <c r="D37" s="975"/>
      <c r="E37" s="975"/>
      <c r="F37" s="975"/>
      <c r="G37" s="975"/>
      <c r="H37" s="975"/>
      <c r="I37" s="976"/>
      <c r="J37" s="964" t="s">
        <v>982</v>
      </c>
      <c r="K37" s="964"/>
      <c r="L37" s="964"/>
      <c r="M37" s="965"/>
    </row>
    <row r="38" spans="1:13" ht="14.25" customHeight="1">
      <c r="A38" s="514"/>
      <c r="B38" s="1082" t="s">
        <v>1095</v>
      </c>
      <c r="C38" s="1083"/>
      <c r="D38" s="544"/>
      <c r="E38" s="544"/>
      <c r="F38" s="544"/>
      <c r="G38" s="544"/>
      <c r="H38" s="544"/>
      <c r="I38" s="544"/>
      <c r="J38" s="542"/>
      <c r="K38" s="545"/>
      <c r="L38" s="546"/>
      <c r="M38" s="531"/>
    </row>
    <row r="39" spans="1:13" ht="22.5" customHeight="1">
      <c r="A39" s="514"/>
      <c r="B39" s="639" t="s">
        <v>800</v>
      </c>
      <c r="C39" s="966" t="s">
        <v>1069</v>
      </c>
      <c r="D39" s="967"/>
      <c r="E39" s="967"/>
      <c r="F39" s="967"/>
      <c r="G39" s="967"/>
      <c r="H39" s="967"/>
      <c r="I39" s="967"/>
      <c r="J39" s="968"/>
      <c r="K39" s="640" t="s">
        <v>828</v>
      </c>
      <c r="L39" s="641" t="s">
        <v>799</v>
      </c>
      <c r="M39" s="642" t="s">
        <v>877</v>
      </c>
    </row>
    <row r="40" spans="1:13" ht="14.1" customHeight="1">
      <c r="A40" s="514"/>
      <c r="B40" s="643"/>
      <c r="C40" s="969" t="s">
        <v>1092</v>
      </c>
      <c r="D40" s="969"/>
      <c r="E40" s="969"/>
      <c r="F40" s="969"/>
      <c r="G40" s="969"/>
      <c r="H40" s="969"/>
      <c r="I40" s="969"/>
      <c r="J40" s="969"/>
      <c r="K40" s="644">
        <f>K$28</f>
        <v>6</v>
      </c>
      <c r="L40" s="645">
        <v>10</v>
      </c>
      <c r="M40" s="646">
        <f>IF(B40="x", L40*K40,0)</f>
        <v>0</v>
      </c>
    </row>
    <row r="41" spans="1:13" ht="14.1" customHeight="1">
      <c r="A41" s="514"/>
      <c r="B41" s="647"/>
      <c r="C41" s="549" t="s">
        <v>1020</v>
      </c>
      <c r="D41" s="549"/>
      <c r="E41" s="550"/>
      <c r="F41" s="551"/>
      <c r="G41" s="551"/>
      <c r="H41" s="552"/>
      <c r="I41" s="553"/>
      <c r="J41" s="554"/>
      <c r="K41" s="548">
        <f t="shared" ref="K41:K51" si="0">K$28</f>
        <v>6</v>
      </c>
      <c r="L41" s="798">
        <v>7</v>
      </c>
      <c r="M41" s="648">
        <f t="shared" ref="M41:M51" si="1">IF(B41="x", L41*K41,0)</f>
        <v>0</v>
      </c>
    </row>
    <row r="42" spans="1:13" ht="14.1" customHeight="1">
      <c r="A42" s="514"/>
      <c r="B42" s="647"/>
      <c r="C42" s="549" t="s">
        <v>1021</v>
      </c>
      <c r="D42" s="549"/>
      <c r="E42" s="550"/>
      <c r="F42" s="551"/>
      <c r="G42" s="551"/>
      <c r="H42" s="552"/>
      <c r="I42" s="553"/>
      <c r="J42" s="554"/>
      <c r="K42" s="548">
        <f t="shared" si="0"/>
        <v>6</v>
      </c>
      <c r="L42" s="798">
        <v>5</v>
      </c>
      <c r="M42" s="648">
        <f t="shared" si="1"/>
        <v>0</v>
      </c>
    </row>
    <row r="43" spans="1:13" ht="14.1" customHeight="1">
      <c r="A43" s="514"/>
      <c r="B43" s="647"/>
      <c r="C43" s="549" t="s">
        <v>1022</v>
      </c>
      <c r="D43" s="549"/>
      <c r="E43" s="550"/>
      <c r="F43" s="551"/>
      <c r="G43" s="551"/>
      <c r="H43" s="551"/>
      <c r="I43" s="551"/>
      <c r="J43" s="551"/>
      <c r="K43" s="548">
        <f t="shared" si="0"/>
        <v>6</v>
      </c>
      <c r="L43" s="798">
        <v>10</v>
      </c>
      <c r="M43" s="648">
        <f t="shared" si="1"/>
        <v>0</v>
      </c>
    </row>
    <row r="44" spans="1:13" ht="14.1" customHeight="1">
      <c r="A44" s="514"/>
      <c r="B44" s="647"/>
      <c r="C44" s="549" t="s">
        <v>1023</v>
      </c>
      <c r="D44" s="549"/>
      <c r="E44" s="550"/>
      <c r="F44" s="551"/>
      <c r="G44" s="551"/>
      <c r="H44" s="551"/>
      <c r="I44" s="551"/>
      <c r="J44" s="551"/>
      <c r="K44" s="548">
        <f t="shared" si="0"/>
        <v>6</v>
      </c>
      <c r="L44" s="798">
        <v>10</v>
      </c>
      <c r="M44" s="648">
        <f t="shared" si="1"/>
        <v>0</v>
      </c>
    </row>
    <row r="45" spans="1:13" ht="14.1" customHeight="1">
      <c r="A45" s="514"/>
      <c r="B45" s="647"/>
      <c r="C45" s="549" t="s">
        <v>1024</v>
      </c>
      <c r="D45" s="549"/>
      <c r="E45" s="550"/>
      <c r="F45" s="551"/>
      <c r="G45" s="551"/>
      <c r="H45" s="551"/>
      <c r="I45" s="551"/>
      <c r="J45" s="551"/>
      <c r="K45" s="548">
        <f t="shared" si="0"/>
        <v>6</v>
      </c>
      <c r="L45" s="798">
        <v>20</v>
      </c>
      <c r="M45" s="648">
        <f t="shared" si="1"/>
        <v>0</v>
      </c>
    </row>
    <row r="46" spans="1:13" ht="14.1" customHeight="1">
      <c r="A46" s="514"/>
      <c r="B46" s="647"/>
      <c r="C46" s="549" t="s">
        <v>1025</v>
      </c>
      <c r="D46" s="549"/>
      <c r="E46" s="550"/>
      <c r="F46" s="551"/>
      <c r="G46" s="551"/>
      <c r="H46" s="551"/>
      <c r="I46" s="551"/>
      <c r="J46" s="551"/>
      <c r="K46" s="548">
        <f t="shared" si="0"/>
        <v>6</v>
      </c>
      <c r="L46" s="798">
        <v>20</v>
      </c>
      <c r="M46" s="648">
        <f t="shared" si="1"/>
        <v>0</v>
      </c>
    </row>
    <row r="47" spans="1:13" ht="14.1" customHeight="1">
      <c r="A47" s="514"/>
      <c r="B47" s="647"/>
      <c r="C47" s="549" t="s">
        <v>1026</v>
      </c>
      <c r="D47" s="549"/>
      <c r="E47" s="550"/>
      <c r="F47" s="551"/>
      <c r="G47" s="551"/>
      <c r="H47" s="551"/>
      <c r="I47" s="551"/>
      <c r="J47" s="551"/>
      <c r="K47" s="548">
        <f t="shared" si="0"/>
        <v>6</v>
      </c>
      <c r="L47" s="798">
        <v>20</v>
      </c>
      <c r="M47" s="648">
        <f t="shared" si="1"/>
        <v>0</v>
      </c>
    </row>
    <row r="48" spans="1:13" ht="14.1" customHeight="1">
      <c r="A48" s="514"/>
      <c r="B48" s="647"/>
      <c r="C48" s="549" t="s">
        <v>1027</v>
      </c>
      <c r="D48" s="549"/>
      <c r="E48" s="550"/>
      <c r="F48" s="551"/>
      <c r="G48" s="551"/>
      <c r="H48" s="552"/>
      <c r="I48" s="553"/>
      <c r="J48" s="554"/>
      <c r="K48" s="548">
        <f t="shared" si="0"/>
        <v>6</v>
      </c>
      <c r="L48" s="798">
        <v>7</v>
      </c>
      <c r="M48" s="648">
        <f t="shared" si="1"/>
        <v>0</v>
      </c>
    </row>
    <row r="49" spans="1:13" ht="14.1" customHeight="1">
      <c r="A49" s="514"/>
      <c r="B49" s="647" t="s">
        <v>1028</v>
      </c>
      <c r="C49" s="549" t="s">
        <v>1090</v>
      </c>
      <c r="D49" s="549"/>
      <c r="E49" s="550"/>
      <c r="F49" s="551"/>
      <c r="G49" s="551"/>
      <c r="H49" s="551"/>
      <c r="I49" s="551"/>
      <c r="J49" s="551"/>
      <c r="K49" s="548">
        <v>1</v>
      </c>
      <c r="L49" s="798">
        <v>30</v>
      </c>
      <c r="M49" s="648">
        <f t="shared" si="1"/>
        <v>30</v>
      </c>
    </row>
    <row r="50" spans="1:13" ht="14.1" customHeight="1">
      <c r="A50" s="514"/>
      <c r="B50" s="647"/>
      <c r="C50" s="549" t="s">
        <v>1091</v>
      </c>
      <c r="D50" s="549"/>
      <c r="E50" s="550"/>
      <c r="F50" s="551"/>
      <c r="G50" s="551"/>
      <c r="H50" s="551"/>
      <c r="I50" s="551"/>
      <c r="J50" s="551"/>
      <c r="K50" s="548">
        <v>1</v>
      </c>
      <c r="L50" s="798">
        <v>60</v>
      </c>
      <c r="M50" s="648">
        <f t="shared" si="1"/>
        <v>0</v>
      </c>
    </row>
    <row r="51" spans="1:13" ht="14.1" customHeight="1">
      <c r="A51" s="514"/>
      <c r="B51" s="649"/>
      <c r="C51" s="650" t="s">
        <v>1029</v>
      </c>
      <c r="D51" s="650"/>
      <c r="E51" s="651"/>
      <c r="F51" s="652"/>
      <c r="G51" s="652"/>
      <c r="H51" s="652"/>
      <c r="I51" s="652"/>
      <c r="J51" s="652"/>
      <c r="K51" s="555">
        <f t="shared" si="0"/>
        <v>6</v>
      </c>
      <c r="L51" s="799">
        <v>60</v>
      </c>
      <c r="M51" s="653">
        <f t="shared" si="1"/>
        <v>0</v>
      </c>
    </row>
    <row r="52" spans="1:13" ht="14.1" customHeight="1">
      <c r="A52" s="514"/>
      <c r="B52" s="556"/>
      <c r="C52" s="557"/>
      <c r="D52" s="557"/>
      <c r="E52" s="558"/>
      <c r="F52" s="559"/>
      <c r="G52" s="559"/>
      <c r="H52" s="970" t="s">
        <v>1030</v>
      </c>
      <c r="I52" s="970"/>
      <c r="J52" s="970"/>
      <c r="K52" s="542"/>
      <c r="L52" s="545"/>
      <c r="M52" s="560">
        <f>SUM(M40:M51)</f>
        <v>30</v>
      </c>
    </row>
    <row r="53" spans="1:13" ht="16.5" customHeight="1">
      <c r="A53" s="514"/>
      <c r="B53" s="1082" t="s">
        <v>1099</v>
      </c>
      <c r="C53" s="1085"/>
      <c r="D53" s="557"/>
      <c r="E53" s="558"/>
      <c r="F53" s="559"/>
      <c r="G53" s="559"/>
      <c r="H53" s="561"/>
      <c r="I53" s="561"/>
      <c r="J53" s="561"/>
      <c r="K53" s="542"/>
      <c r="L53" s="545"/>
      <c r="M53" s="560"/>
    </row>
    <row r="54" spans="1:13" ht="20.100000000000001" customHeight="1">
      <c r="A54" s="514"/>
      <c r="B54" s="639" t="s">
        <v>800</v>
      </c>
      <c r="C54" s="971" t="s">
        <v>1031</v>
      </c>
      <c r="D54" s="972"/>
      <c r="E54" s="972"/>
      <c r="F54" s="972"/>
      <c r="G54" s="972"/>
      <c r="H54" s="972"/>
      <c r="I54" s="972"/>
      <c r="J54" s="973"/>
      <c r="K54" s="640" t="s">
        <v>828</v>
      </c>
      <c r="L54" s="641" t="s">
        <v>799</v>
      </c>
      <c r="M54" s="642" t="s">
        <v>877</v>
      </c>
    </row>
    <row r="55" spans="1:13" ht="14.1" customHeight="1">
      <c r="A55" s="514"/>
      <c r="B55" s="656"/>
      <c r="C55" s="960" t="s">
        <v>1032</v>
      </c>
      <c r="D55" s="960"/>
      <c r="E55" s="960"/>
      <c r="F55" s="960"/>
      <c r="G55" s="960"/>
      <c r="H55" s="960"/>
      <c r="I55" s="960"/>
      <c r="J55" s="960"/>
      <c r="K55" s="657">
        <f>K$28</f>
        <v>6</v>
      </c>
      <c r="L55" s="658">
        <v>50</v>
      </c>
      <c r="M55" s="659">
        <f>IF(B55="x", L55*K55,0)</f>
        <v>0</v>
      </c>
    </row>
    <row r="56" spans="1:13" ht="14.1" customHeight="1">
      <c r="A56" s="514"/>
      <c r="B56" s="660"/>
      <c r="C56" s="961" t="s">
        <v>1033</v>
      </c>
      <c r="D56" s="961"/>
      <c r="E56" s="961"/>
      <c r="F56" s="961"/>
      <c r="G56" s="961"/>
      <c r="H56" s="961"/>
      <c r="I56" s="961"/>
      <c r="J56" s="961"/>
      <c r="K56" s="654">
        <f t="shared" ref="K56:K57" si="2">K$28</f>
        <v>6</v>
      </c>
      <c r="L56" s="655">
        <v>10</v>
      </c>
      <c r="M56" s="661">
        <f>IF(B56="x", L56*K56,0)</f>
        <v>0</v>
      </c>
    </row>
    <row r="57" spans="1:13" ht="14.1" customHeight="1">
      <c r="A57" s="557"/>
      <c r="B57" s="662"/>
      <c r="C57" s="962" t="s">
        <v>1034</v>
      </c>
      <c r="D57" s="962"/>
      <c r="E57" s="962"/>
      <c r="F57" s="962"/>
      <c r="G57" s="962"/>
      <c r="H57" s="962"/>
      <c r="I57" s="962"/>
      <c r="J57" s="962"/>
      <c r="K57" s="663">
        <f t="shared" si="2"/>
        <v>6</v>
      </c>
      <c r="L57" s="664"/>
      <c r="M57" s="665">
        <f>IF(B57="x", L57*K57,0)</f>
        <v>0</v>
      </c>
    </row>
    <row r="58" spans="1:13" ht="22.5" customHeight="1">
      <c r="A58" s="557"/>
      <c r="B58" s="557"/>
      <c r="C58" s="558"/>
      <c r="D58" s="559"/>
      <c r="E58" s="979" t="s">
        <v>1035</v>
      </c>
      <c r="F58" s="979"/>
      <c r="G58" s="979"/>
      <c r="H58" s="979"/>
      <c r="I58" s="979"/>
      <c r="J58" s="979"/>
      <c r="K58" s="542"/>
      <c r="L58" s="545"/>
      <c r="M58" s="560">
        <f>SUM(M55:M57)</f>
        <v>0</v>
      </c>
    </row>
    <row r="59" spans="1:13" ht="12.95" customHeight="1">
      <c r="A59" s="557"/>
      <c r="B59" s="562" t="s">
        <v>1036</v>
      </c>
      <c r="C59" s="563"/>
      <c r="D59" s="563"/>
      <c r="E59" s="563"/>
      <c r="F59" s="563"/>
      <c r="G59" s="564"/>
      <c r="H59" s="565"/>
      <c r="I59" s="566" t="s">
        <v>1037</v>
      </c>
      <c r="J59" s="567"/>
      <c r="K59" s="564"/>
      <c r="L59" s="564"/>
      <c r="M59" s="568"/>
    </row>
    <row r="60" spans="1:13" ht="12.95" customHeight="1">
      <c r="A60" s="557"/>
      <c r="B60" s="569" t="s">
        <v>1038</v>
      </c>
      <c r="C60" s="570"/>
      <c r="D60" s="570"/>
      <c r="E60" s="570"/>
      <c r="F60" s="570"/>
      <c r="G60" s="571"/>
      <c r="H60" s="572"/>
      <c r="I60" s="767" t="s">
        <v>1039</v>
      </c>
      <c r="J60" s="574"/>
      <c r="K60" s="575"/>
      <c r="L60" s="544"/>
      <c r="M60" s="576">
        <f>L30</f>
        <v>110</v>
      </c>
    </row>
    <row r="61" spans="1:13" ht="12.95" customHeight="1">
      <c r="A61" s="557"/>
      <c r="B61" s="577" t="s">
        <v>1040</v>
      </c>
      <c r="C61" s="570"/>
      <c r="D61" s="570"/>
      <c r="E61" s="570"/>
      <c r="F61" s="570"/>
      <c r="G61" s="544"/>
      <c r="H61" s="578"/>
      <c r="I61" s="573" t="s">
        <v>1041</v>
      </c>
      <c r="J61" s="574"/>
      <c r="K61" s="575"/>
      <c r="L61" s="544"/>
      <c r="M61" s="576">
        <f>M52</f>
        <v>30</v>
      </c>
    </row>
    <row r="62" spans="1:13" ht="12.95" customHeight="1">
      <c r="A62" s="557"/>
      <c r="B62" s="577" t="s">
        <v>1062</v>
      </c>
      <c r="C62" s="570"/>
      <c r="D62" s="570"/>
      <c r="E62" s="570"/>
      <c r="F62" s="570"/>
      <c r="G62" s="544"/>
      <c r="H62" s="578"/>
      <c r="I62" s="573" t="s">
        <v>1042</v>
      </c>
      <c r="J62" s="574"/>
      <c r="K62" s="575"/>
      <c r="L62" s="544"/>
      <c r="M62" s="579">
        <f>M58</f>
        <v>0</v>
      </c>
    </row>
    <row r="63" spans="1:13" ht="12.95" customHeight="1">
      <c r="A63" s="557"/>
      <c r="B63" s="580" t="s">
        <v>1043</v>
      </c>
      <c r="C63" s="581"/>
      <c r="D63" s="581"/>
      <c r="E63" s="581"/>
      <c r="F63" s="581"/>
      <c r="G63" s="582"/>
      <c r="H63" s="583"/>
      <c r="I63" s="573" t="s">
        <v>1086</v>
      </c>
      <c r="J63" s="574"/>
      <c r="K63" s="575"/>
      <c r="L63" s="544"/>
      <c r="M63" s="584">
        <f>SUM(M60:M62)</f>
        <v>140</v>
      </c>
    </row>
    <row r="64" spans="1:13" ht="14.1" customHeight="1">
      <c r="A64" s="557"/>
      <c r="B64" s="557"/>
      <c r="C64" s="558"/>
      <c r="D64" s="559"/>
      <c r="E64" s="585" t="s">
        <v>1044</v>
      </c>
      <c r="F64" s="586"/>
      <c r="G64" s="587"/>
      <c r="H64" s="588"/>
      <c r="I64" s="589"/>
      <c r="J64" s="590"/>
      <c r="K64" s="591"/>
      <c r="L64" s="592"/>
      <c r="M64" s="593">
        <f>M63</f>
        <v>140</v>
      </c>
    </row>
    <row r="65" spans="1:13" ht="14.1" customHeight="1">
      <c r="A65" s="557"/>
      <c r="B65" s="557"/>
      <c r="C65" s="558"/>
      <c r="D65" s="559"/>
      <c r="E65" s="594" t="s">
        <v>947</v>
      </c>
      <c r="F65" s="595"/>
      <c r="G65" s="596"/>
      <c r="H65" s="597"/>
      <c r="I65" s="598"/>
      <c r="J65" s="599"/>
      <c r="K65" s="600"/>
      <c r="L65" s="601"/>
      <c r="M65" s="593">
        <f>M64*25%</f>
        <v>35</v>
      </c>
    </row>
    <row r="66" spans="1:13" ht="14.1" customHeight="1">
      <c r="A66" s="557"/>
      <c r="B66" s="557"/>
      <c r="C66" s="558"/>
      <c r="D66" s="559"/>
      <c r="E66" s="602" t="s">
        <v>1045</v>
      </c>
      <c r="F66" s="603"/>
      <c r="G66" s="604"/>
      <c r="H66" s="605"/>
      <c r="I66" s="606"/>
      <c r="J66" s="607"/>
      <c r="K66" s="608"/>
      <c r="L66" s="609"/>
      <c r="M66" s="610">
        <f>H61</f>
        <v>0</v>
      </c>
    </row>
    <row r="67" spans="1:13" ht="18">
      <c r="A67" s="963" t="s">
        <v>1046</v>
      </c>
      <c r="B67" s="963"/>
      <c r="C67" s="963"/>
      <c r="D67" s="963"/>
      <c r="E67" s="963"/>
      <c r="F67" s="963"/>
      <c r="G67" s="963"/>
      <c r="H67" s="963"/>
      <c r="I67" s="963"/>
      <c r="J67" s="963"/>
      <c r="K67" s="963"/>
      <c r="L67" s="981">
        <f>SUM(M64:M65)</f>
        <v>175</v>
      </c>
      <c r="M67" s="981"/>
    </row>
    <row r="68" spans="1:13" ht="14.1" customHeight="1">
      <c r="A68" s="753"/>
      <c r="B68" s="754"/>
      <c r="C68" s="558"/>
      <c r="D68" s="559"/>
      <c r="E68" s="559"/>
      <c r="F68" s="559"/>
      <c r="G68" s="559"/>
      <c r="H68" s="559"/>
      <c r="I68" s="559"/>
      <c r="J68" s="542"/>
      <c r="K68" s="545"/>
      <c r="L68" s="546"/>
      <c r="M68" s="531"/>
    </row>
    <row r="69" spans="1:13" ht="15" customHeight="1">
      <c r="A69" s="780" t="s">
        <v>1085</v>
      </c>
      <c r="B69" s="781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782"/>
    </row>
    <row r="70" spans="1:13" ht="15" customHeight="1">
      <c r="A70" s="786" t="s">
        <v>1084</v>
      </c>
      <c r="B70" s="783"/>
      <c r="C70" s="783"/>
      <c r="D70" s="783"/>
      <c r="E70" s="783"/>
      <c r="F70" s="783"/>
      <c r="G70" s="783"/>
      <c r="H70" s="784"/>
      <c r="I70" s="784"/>
      <c r="J70" s="784"/>
      <c r="K70" s="784"/>
      <c r="L70" s="784"/>
      <c r="M70" s="785"/>
    </row>
    <row r="71" spans="1:13" ht="7.5" customHeight="1">
      <c r="A71" s="611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</row>
    <row r="72" spans="1:13" ht="18.75">
      <c r="A72" s="982" t="s">
        <v>1036</v>
      </c>
      <c r="B72" s="983"/>
      <c r="C72" s="983"/>
      <c r="D72" s="983"/>
      <c r="E72" s="983"/>
      <c r="F72" s="983"/>
      <c r="G72" s="983"/>
      <c r="H72" s="983"/>
      <c r="I72" s="983"/>
      <c r="J72" s="983"/>
      <c r="K72" s="983"/>
      <c r="L72" s="983"/>
      <c r="M72" s="983"/>
    </row>
    <row r="73" spans="1:13" ht="15.75" customHeight="1">
      <c r="A73" s="978" t="s">
        <v>1047</v>
      </c>
      <c r="B73" s="978"/>
      <c r="C73" s="978"/>
      <c r="D73" s="978"/>
      <c r="E73" s="978"/>
      <c r="F73" s="978"/>
      <c r="G73" s="978"/>
      <c r="H73" s="978"/>
      <c r="I73" s="978"/>
      <c r="J73" s="978"/>
      <c r="K73" s="978"/>
      <c r="L73" s="978"/>
      <c r="M73" s="978"/>
    </row>
    <row r="74" spans="1:13" ht="15.75" thickBot="1">
      <c r="A74" s="778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</row>
    <row r="75" spans="1:13" ht="19.5" thickTop="1">
      <c r="A75" s="915" t="s">
        <v>1048</v>
      </c>
      <c r="B75" s="915"/>
      <c r="C75" s="915"/>
      <c r="D75" s="915"/>
      <c r="E75" s="915"/>
      <c r="F75" s="915"/>
      <c r="G75" s="915"/>
      <c r="H75" s="915"/>
      <c r="I75" s="915"/>
      <c r="J75" s="915"/>
      <c r="K75" s="915"/>
      <c r="L75" s="915"/>
      <c r="M75" s="915"/>
    </row>
    <row r="76" spans="1:13" ht="17.25">
      <c r="A76" s="938" t="s">
        <v>1049</v>
      </c>
      <c r="B76" s="938"/>
      <c r="C76" s="938"/>
      <c r="D76" s="938"/>
      <c r="E76" s="938"/>
      <c r="F76" s="938"/>
      <c r="G76" s="938"/>
      <c r="H76" s="938"/>
      <c r="I76" s="938"/>
      <c r="J76" s="938"/>
      <c r="K76" s="938"/>
      <c r="L76" s="938"/>
      <c r="M76" s="938"/>
    </row>
    <row r="77" spans="1:13" ht="12.75" customHeight="1">
      <c r="A77" s="977" t="s">
        <v>1050</v>
      </c>
      <c r="B77" s="977"/>
      <c r="C77" s="977"/>
      <c r="D77" s="977"/>
      <c r="E77" s="977"/>
      <c r="F77" s="977"/>
      <c r="G77" s="977"/>
      <c r="H77" s="977"/>
      <c r="I77" s="977"/>
      <c r="J77" s="977"/>
      <c r="K77" s="977"/>
      <c r="L77" s="977"/>
      <c r="M77" s="977"/>
    </row>
    <row r="78" spans="1:13" ht="18.75">
      <c r="A78" s="978" t="s">
        <v>991</v>
      </c>
      <c r="B78" s="978"/>
      <c r="C78" s="978"/>
      <c r="D78" s="978"/>
      <c r="E78" s="978"/>
      <c r="F78" s="978"/>
      <c r="G78" s="978"/>
      <c r="H78" s="978"/>
      <c r="I78" s="978"/>
      <c r="J78" s="978"/>
      <c r="K78" s="978"/>
      <c r="L78" s="978"/>
      <c r="M78" s="978"/>
    </row>
    <row r="79" spans="1:13">
      <c r="A79" s="70"/>
      <c r="F79" s="980"/>
      <c r="G79" s="980"/>
      <c r="H79" s="980"/>
      <c r="I79" s="980"/>
    </row>
    <row r="80" spans="1:13" ht="16.5" customHeight="1">
      <c r="A80" s="813" t="s">
        <v>965</v>
      </c>
      <c r="B80" s="813"/>
      <c r="C80" s="813"/>
      <c r="D80" s="813"/>
      <c r="E80" s="813"/>
      <c r="F80" s="813"/>
      <c r="G80" s="813"/>
      <c r="H80" s="813"/>
      <c r="I80" s="813"/>
      <c r="J80" s="813"/>
      <c r="K80" s="813"/>
      <c r="L80" s="813"/>
      <c r="M80" s="813"/>
    </row>
    <row r="81" spans="1:14" ht="16.5" customHeight="1">
      <c r="A81" s="666"/>
      <c r="B81" s="228"/>
      <c r="C81" s="220" t="s">
        <v>849</v>
      </c>
      <c r="D81" s="221"/>
      <c r="E81" s="222"/>
      <c r="F81" s="223"/>
      <c r="G81" s="223"/>
      <c r="H81" s="225"/>
      <c r="I81" s="219"/>
      <c r="J81" s="817" t="s">
        <v>945</v>
      </c>
      <c r="K81" s="818"/>
      <c r="L81" s="207"/>
      <c r="M81" s="667"/>
    </row>
    <row r="82" spans="1:14" ht="16.5" customHeight="1">
      <c r="A82" s="129" t="s">
        <v>752</v>
      </c>
      <c r="B82" s="668"/>
      <c r="C82" s="669" t="s">
        <v>843</v>
      </c>
      <c r="D82" s="670"/>
      <c r="E82" s="671"/>
      <c r="F82" s="672"/>
      <c r="G82" s="672"/>
      <c r="H82" s="226"/>
      <c r="I82" s="496"/>
      <c r="J82" s="227" t="s">
        <v>855</v>
      </c>
      <c r="K82" s="496"/>
      <c r="L82" s="496"/>
      <c r="M82" s="673"/>
    </row>
    <row r="83" spans="1:14" ht="16.5" customHeight="1">
      <c r="A83" s="129" t="s">
        <v>805</v>
      </c>
      <c r="B83" s="668"/>
      <c r="C83" s="669">
        <v>53042</v>
      </c>
      <c r="D83" s="670"/>
      <c r="E83" s="671"/>
      <c r="F83" s="672"/>
      <c r="G83" s="672"/>
      <c r="H83" s="814" t="s">
        <v>844</v>
      </c>
      <c r="I83" s="815"/>
      <c r="J83" s="815"/>
      <c r="K83" s="815"/>
      <c r="L83" s="815"/>
      <c r="M83" s="816"/>
    </row>
    <row r="84" spans="1:14" ht="16.5" customHeight="1">
      <c r="A84" s="213" t="s">
        <v>754</v>
      </c>
      <c r="B84" s="214"/>
      <c r="C84" s="224" t="s">
        <v>850</v>
      </c>
      <c r="D84" s="206"/>
      <c r="E84" s="206"/>
      <c r="F84" s="208"/>
      <c r="G84" s="208"/>
      <c r="H84" s="827" t="s">
        <v>962</v>
      </c>
      <c r="I84" s="828"/>
      <c r="J84" s="828"/>
      <c r="K84" s="828"/>
      <c r="L84" s="828"/>
      <c r="M84" s="829"/>
    </row>
    <row r="85" spans="1:14" ht="22.5" customHeight="1">
      <c r="A85" s="926" t="s">
        <v>992</v>
      </c>
      <c r="B85" s="926"/>
      <c r="C85" s="926"/>
      <c r="D85" s="926"/>
      <c r="E85" s="926"/>
      <c r="F85" s="926"/>
      <c r="G85" s="926"/>
      <c r="H85" s="926"/>
      <c r="I85" s="926"/>
      <c r="J85" s="926"/>
      <c r="K85" s="926"/>
      <c r="L85" s="926"/>
      <c r="M85" s="927"/>
    </row>
    <row r="86" spans="1:14" ht="16.5" customHeight="1" thickBot="1">
      <c r="A86" s="674"/>
      <c r="B86" s="675" t="s">
        <v>993</v>
      </c>
      <c r="C86" s="53"/>
      <c r="D86" s="53"/>
      <c r="E86" s="53"/>
      <c r="F86" s="53"/>
      <c r="G86" s="53"/>
      <c r="H86" s="920" t="s">
        <v>1063</v>
      </c>
      <c r="I86" s="920"/>
      <c r="J86" s="676"/>
      <c r="K86" s="677"/>
      <c r="L86" s="677"/>
      <c r="M86" s="678"/>
    </row>
    <row r="87" spans="1:14" ht="16.5" customHeight="1" thickBot="1">
      <c r="A87" s="921" t="s">
        <v>835</v>
      </c>
      <c r="B87" s="922"/>
      <c r="C87" s="922"/>
      <c r="D87" s="866"/>
      <c r="E87" s="866"/>
      <c r="F87" s="894"/>
      <c r="G87" s="800"/>
      <c r="H87" s="916" t="s">
        <v>817</v>
      </c>
      <c r="I87" s="916"/>
      <c r="J87" s="923"/>
      <c r="K87" s="924"/>
      <c r="L87" s="924"/>
      <c r="M87" s="925"/>
    </row>
    <row r="88" spans="1:14" ht="16.5" customHeight="1" thickBot="1">
      <c r="A88" s="801"/>
      <c r="B88" s="802" t="s">
        <v>752</v>
      </c>
      <c r="C88" s="865"/>
      <c r="D88" s="866"/>
      <c r="E88" s="866"/>
      <c r="F88" s="894"/>
      <c r="G88" s="800"/>
      <c r="H88" s="916" t="s">
        <v>753</v>
      </c>
      <c r="I88" s="916"/>
      <c r="J88" s="729"/>
      <c r="K88" s="441"/>
      <c r="L88" s="441"/>
      <c r="M88" s="679"/>
    </row>
    <row r="89" spans="1:14" ht="16.5" customHeight="1" thickBot="1">
      <c r="A89" s="801"/>
      <c r="B89" s="803" t="s">
        <v>754</v>
      </c>
      <c r="C89" s="865"/>
      <c r="D89" s="866"/>
      <c r="E89" s="866"/>
      <c r="F89" s="894"/>
      <c r="G89" s="800"/>
      <c r="H89" s="916" t="s">
        <v>755</v>
      </c>
      <c r="I89" s="916"/>
      <c r="J89" s="917"/>
      <c r="K89" s="918"/>
      <c r="L89" s="918"/>
      <c r="M89" s="919"/>
    </row>
    <row r="90" spans="1:14" ht="16.5" customHeight="1">
      <c r="A90" s="804"/>
      <c r="B90" s="805" t="s">
        <v>756</v>
      </c>
      <c r="C90" s="715"/>
      <c r="D90" s="716"/>
      <c r="E90" s="716"/>
      <c r="F90" s="717"/>
      <c r="G90" s="806" t="s">
        <v>757</v>
      </c>
      <c r="H90" s="680"/>
      <c r="I90" s="807" t="s">
        <v>758</v>
      </c>
      <c r="J90" s="847"/>
      <c r="K90" s="848"/>
      <c r="L90" s="848"/>
      <c r="M90" s="849"/>
    </row>
    <row r="91" spans="1:14" ht="16.5" customHeight="1">
      <c r="A91" s="466"/>
      <c r="B91" s="466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</row>
    <row r="92" spans="1:14" ht="15.75" customHeight="1">
      <c r="A92" s="879" t="s">
        <v>1070</v>
      </c>
      <c r="B92" s="880"/>
      <c r="C92" s="880"/>
      <c r="D92" s="881"/>
      <c r="E92" s="876" t="s">
        <v>1077</v>
      </c>
      <c r="F92" s="877"/>
      <c r="G92" s="877"/>
      <c r="H92" s="877"/>
      <c r="I92" s="877"/>
      <c r="J92" s="877"/>
      <c r="K92" s="877"/>
      <c r="L92" s="877"/>
      <c r="M92" s="878"/>
    </row>
    <row r="93" spans="1:14" ht="27.75" customHeight="1">
      <c r="A93" s="70"/>
      <c r="B93" s="825" t="s">
        <v>994</v>
      </c>
      <c r="C93" s="826"/>
      <c r="D93" s="826"/>
      <c r="E93" s="826"/>
      <c r="F93" s="826"/>
      <c r="G93" s="826"/>
      <c r="H93" s="826"/>
      <c r="I93" s="826"/>
      <c r="J93" s="826"/>
      <c r="K93" s="826"/>
      <c r="L93" s="826"/>
      <c r="M93" s="826"/>
      <c r="N93" s="7"/>
    </row>
    <row r="94" spans="1:14" ht="15.75">
      <c r="A94" s="70"/>
      <c r="B94" s="191" t="s">
        <v>943</v>
      </c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3"/>
      <c r="N94" s="7"/>
    </row>
    <row r="95" spans="1:14" ht="15">
      <c r="A95" s="70"/>
      <c r="B95" s="72" t="s">
        <v>990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4"/>
      <c r="N95" s="7"/>
    </row>
    <row r="96" spans="1:14" ht="18.75">
      <c r="A96" s="70"/>
      <c r="B96" s="75" t="s">
        <v>969</v>
      </c>
      <c r="C96" s="76"/>
      <c r="D96" s="76"/>
      <c r="E96" s="76"/>
      <c r="F96" s="76"/>
      <c r="G96" s="76"/>
      <c r="H96" s="76"/>
      <c r="I96" s="76"/>
      <c r="J96" s="76"/>
      <c r="K96" s="76"/>
      <c r="L96" s="77"/>
      <c r="M96" s="78"/>
      <c r="N96" s="7"/>
    </row>
    <row r="97" spans="1:14" ht="13.5">
      <c r="A97" s="70"/>
      <c r="B97" s="67" t="s">
        <v>970</v>
      </c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80"/>
      <c r="N97" s="7"/>
    </row>
    <row r="98" spans="1:14">
      <c r="A98" s="70"/>
      <c r="B98" s="68" t="s">
        <v>820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2"/>
      <c r="N98" s="7"/>
    </row>
    <row r="99" spans="1:14" ht="12.75" customHeight="1">
      <c r="A99" s="70"/>
      <c r="B99" s="869" t="s">
        <v>989</v>
      </c>
      <c r="C99" s="870"/>
      <c r="D99" s="870"/>
      <c r="E99" s="492"/>
      <c r="F99" s="492"/>
      <c r="G99" s="492"/>
      <c r="H99" s="492"/>
      <c r="I99" s="492"/>
      <c r="J99" s="493"/>
      <c r="K99" s="491"/>
      <c r="L99" s="491"/>
      <c r="M99" s="491"/>
      <c r="N99" s="7"/>
    </row>
    <row r="100" spans="1:14" ht="26.25" customHeight="1">
      <c r="A100" s="70"/>
      <c r="B100" s="871"/>
      <c r="C100" s="872"/>
      <c r="D100" s="872"/>
      <c r="E100" s="494"/>
      <c r="F100" s="494"/>
      <c r="G100" s="494"/>
      <c r="H100" s="494"/>
      <c r="I100" s="494"/>
      <c r="J100" s="495"/>
      <c r="K100" s="179"/>
      <c r="L100" s="179"/>
      <c r="M100" s="179"/>
      <c r="N100" s="7"/>
    </row>
    <row r="101" spans="1:14">
      <c r="A101" s="70"/>
      <c r="N101" s="7"/>
    </row>
    <row r="102" spans="1:14" ht="16.5" customHeight="1">
      <c r="A102" s="162"/>
      <c r="B102" s="612" t="s">
        <v>1052</v>
      </c>
      <c r="C102" s="156"/>
      <c r="D102" s="157"/>
      <c r="E102" s="156"/>
      <c r="F102" s="158"/>
      <c r="G102" s="158"/>
      <c r="H102" s="158"/>
      <c r="I102" s="54"/>
      <c r="J102" s="159" t="s">
        <v>819</v>
      </c>
      <c r="K102" s="160"/>
      <c r="L102" s="160"/>
      <c r="M102" s="161"/>
      <c r="N102" s="7"/>
    </row>
    <row r="103" spans="1:14" ht="16.5" customHeight="1" thickBot="1">
      <c r="A103" s="63" t="s">
        <v>750</v>
      </c>
      <c r="B103" s="892" t="s">
        <v>760</v>
      </c>
      <c r="C103" s="893"/>
      <c r="D103" s="692"/>
      <c r="E103" s="693"/>
      <c r="F103" s="694"/>
      <c r="G103" s="890" t="s">
        <v>791</v>
      </c>
      <c r="H103" s="891"/>
      <c r="I103" s="695"/>
      <c r="J103" s="696"/>
      <c r="K103" s="696"/>
      <c r="L103" s="696"/>
      <c r="M103" s="697"/>
      <c r="N103" s="7"/>
    </row>
    <row r="104" spans="1:14" ht="14.25" thickBot="1">
      <c r="A104" s="63" t="s">
        <v>750</v>
      </c>
      <c r="B104" s="823" t="s">
        <v>761</v>
      </c>
      <c r="C104" s="824"/>
      <c r="D104" s="832"/>
      <c r="E104" s="833"/>
      <c r="F104" s="833"/>
      <c r="G104" s="834"/>
      <c r="H104" s="57" t="s">
        <v>792</v>
      </c>
      <c r="I104" s="57"/>
      <c r="J104" s="887"/>
      <c r="K104" s="888"/>
      <c r="L104" s="888"/>
      <c r="M104" s="889"/>
      <c r="N104" s="7"/>
    </row>
    <row r="105" spans="1:14" ht="14.25" thickBot="1">
      <c r="A105" s="63" t="s">
        <v>750</v>
      </c>
      <c r="B105" s="823" t="s">
        <v>762</v>
      </c>
      <c r="C105" s="824"/>
      <c r="D105" s="832"/>
      <c r="E105" s="833"/>
      <c r="F105" s="833"/>
      <c r="G105" s="834"/>
      <c r="H105" s="57" t="s">
        <v>793</v>
      </c>
      <c r="I105" s="57"/>
      <c r="J105" s="887"/>
      <c r="K105" s="888"/>
      <c r="L105" s="888"/>
      <c r="M105" s="889"/>
      <c r="N105" s="7"/>
    </row>
    <row r="106" spans="1:14" ht="14.25" thickBot="1">
      <c r="A106" s="63" t="s">
        <v>750</v>
      </c>
      <c r="B106" s="830" t="s">
        <v>763</v>
      </c>
      <c r="C106" s="831"/>
      <c r="D106" s="832"/>
      <c r="E106" s="833"/>
      <c r="F106" s="833"/>
      <c r="G106" s="834"/>
      <c r="H106" s="57" t="s">
        <v>794</v>
      </c>
      <c r="I106" s="57"/>
      <c r="J106" s="865"/>
      <c r="K106" s="866"/>
      <c r="L106" s="866"/>
      <c r="M106" s="867"/>
      <c r="N106" s="7"/>
    </row>
    <row r="107" spans="1:14" ht="13.5">
      <c r="A107" s="71" t="s">
        <v>750</v>
      </c>
      <c r="B107" s="863" t="s">
        <v>756</v>
      </c>
      <c r="C107" s="864"/>
      <c r="D107" s="820"/>
      <c r="E107" s="821"/>
      <c r="F107" s="821"/>
      <c r="G107" s="822"/>
      <c r="H107" s="61" t="s">
        <v>764</v>
      </c>
      <c r="I107" s="61"/>
      <c r="J107" s="698"/>
      <c r="K107" s="819" t="s">
        <v>765</v>
      </c>
      <c r="L107" s="819"/>
      <c r="M107" s="699"/>
      <c r="N107" s="7"/>
    </row>
    <row r="108" spans="1:14" ht="11.25" customHeight="1">
      <c r="A108" s="70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7"/>
    </row>
    <row r="109" spans="1:14" ht="18">
      <c r="A109" s="70"/>
      <c r="B109" s="613" t="s">
        <v>966</v>
      </c>
      <c r="C109" s="83"/>
      <c r="D109" s="83"/>
      <c r="E109" s="83"/>
      <c r="F109" s="53"/>
      <c r="G109" s="53"/>
      <c r="H109" s="53"/>
      <c r="I109" s="84" t="s">
        <v>759</v>
      </c>
      <c r="J109" s="53"/>
      <c r="K109" s="53"/>
      <c r="L109" s="53"/>
      <c r="M109" s="53"/>
      <c r="N109" s="7"/>
    </row>
    <row r="110" spans="1:14" ht="14.25" thickBot="1">
      <c r="A110" s="70"/>
      <c r="B110" s="681" t="s">
        <v>766</v>
      </c>
      <c r="C110" s="682"/>
      <c r="D110" s="900"/>
      <c r="E110" s="901"/>
      <c r="F110" s="901"/>
      <c r="G110" s="902"/>
      <c r="H110" s="683" t="s">
        <v>797</v>
      </c>
      <c r="I110" s="684"/>
      <c r="J110" s="685"/>
      <c r="K110" s="685"/>
      <c r="L110" s="682"/>
      <c r="M110" s="686"/>
      <c r="N110" s="7"/>
    </row>
    <row r="111" spans="1:14" ht="14.25" thickBot="1">
      <c r="A111" s="70"/>
      <c r="B111" s="687" t="s">
        <v>767</v>
      </c>
      <c r="C111" s="57"/>
      <c r="D111" s="57"/>
      <c r="E111" s="85"/>
      <c r="F111" s="868" t="s">
        <v>795</v>
      </c>
      <c r="G111" s="868"/>
      <c r="H111" s="865"/>
      <c r="I111" s="866"/>
      <c r="J111" s="894"/>
      <c r="K111" s="62" t="s">
        <v>768</v>
      </c>
      <c r="L111" s="898"/>
      <c r="M111" s="899"/>
      <c r="N111" s="7"/>
    </row>
    <row r="112" spans="1:14" ht="14.25" thickBot="1">
      <c r="A112" s="70"/>
      <c r="B112" s="688" t="s">
        <v>752</v>
      </c>
      <c r="C112" s="835"/>
      <c r="D112" s="836"/>
      <c r="E112" s="837"/>
      <c r="F112" s="819" t="s">
        <v>796</v>
      </c>
      <c r="G112" s="819"/>
      <c r="H112" s="689"/>
      <c r="I112" s="690"/>
      <c r="J112" s="691"/>
      <c r="K112" s="61" t="s">
        <v>889</v>
      </c>
      <c r="L112" s="748"/>
      <c r="M112" s="747"/>
      <c r="N112" s="7"/>
    </row>
    <row r="113" spans="1:14" ht="8.25" customHeight="1">
      <c r="A113" s="7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7"/>
    </row>
    <row r="114" spans="1:14" ht="8.25" customHeight="1">
      <c r="A114" s="70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7"/>
    </row>
    <row r="115" spans="1:14" ht="18.75" thickBot="1">
      <c r="A115" s="173"/>
      <c r="B115" s="614" t="s">
        <v>973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7"/>
      <c r="N115" s="7"/>
    </row>
    <row r="116" spans="1:14" ht="18">
      <c r="A116" s="173"/>
      <c r="B116" s="841" t="s">
        <v>978</v>
      </c>
      <c r="C116" s="842"/>
      <c r="D116" s="842"/>
      <c r="E116" s="842"/>
      <c r="F116" s="842"/>
      <c r="G116" s="842"/>
      <c r="H116" s="842"/>
      <c r="I116" s="842"/>
      <c r="J116" s="842"/>
      <c r="K116" s="842"/>
      <c r="L116" s="842"/>
      <c r="M116" s="843"/>
      <c r="N116" s="7"/>
    </row>
    <row r="117" spans="1:14" ht="18">
      <c r="A117" s="173"/>
      <c r="B117" s="844" t="s">
        <v>1064</v>
      </c>
      <c r="C117" s="845"/>
      <c r="D117" s="845"/>
      <c r="E117" s="845"/>
      <c r="F117" s="845"/>
      <c r="G117" s="845"/>
      <c r="H117" s="845"/>
      <c r="I117" s="845"/>
      <c r="J117" s="845"/>
      <c r="K117" s="845"/>
      <c r="L117" s="845"/>
      <c r="M117" s="846"/>
      <c r="N117" s="7"/>
    </row>
    <row r="118" spans="1:14" ht="15" customHeight="1">
      <c r="A118" s="173"/>
      <c r="B118" s="700" t="s">
        <v>980</v>
      </c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2"/>
      <c r="N118" s="7"/>
    </row>
    <row r="119" spans="1:14">
      <c r="A119" s="173"/>
      <c r="B119" s="703" t="s">
        <v>814</v>
      </c>
      <c r="C119" s="164"/>
      <c r="D119" s="164"/>
      <c r="E119" s="164"/>
      <c r="F119" s="164" t="s">
        <v>815</v>
      </c>
      <c r="G119" s="164" t="s">
        <v>816</v>
      </c>
      <c r="H119" s="164"/>
      <c r="I119" s="164"/>
      <c r="J119" s="164"/>
      <c r="K119" s="164"/>
      <c r="L119" s="164"/>
      <c r="M119" s="704"/>
      <c r="N119" s="7"/>
    </row>
    <row r="120" spans="1:14" ht="4.9000000000000004" customHeight="1">
      <c r="A120" s="173"/>
      <c r="B120" s="895" t="s">
        <v>818</v>
      </c>
      <c r="C120" s="896"/>
      <c r="D120" s="896"/>
      <c r="E120" s="896"/>
      <c r="F120" s="896"/>
      <c r="G120" s="896"/>
      <c r="H120" s="896"/>
      <c r="I120" s="896"/>
      <c r="J120" s="896"/>
      <c r="K120" s="896"/>
      <c r="L120" s="896"/>
      <c r="M120" s="897"/>
      <c r="N120" s="7"/>
    </row>
    <row r="121" spans="1:14" ht="15.95" customHeight="1">
      <c r="A121" s="173" t="s">
        <v>750</v>
      </c>
      <c r="B121" s="705" t="s">
        <v>769</v>
      </c>
      <c r="C121" s="167"/>
      <c r="D121" s="860"/>
      <c r="E121" s="861"/>
      <c r="F121" s="861"/>
      <c r="G121" s="862"/>
      <c r="H121" s="174" t="s">
        <v>770</v>
      </c>
      <c r="I121" s="838"/>
      <c r="J121" s="839"/>
      <c r="K121" s="839"/>
      <c r="L121" s="839"/>
      <c r="M121" s="840"/>
      <c r="N121" s="7"/>
    </row>
    <row r="122" spans="1:14" ht="18" thickBot="1">
      <c r="A122" s="173" t="s">
        <v>750</v>
      </c>
      <c r="B122" s="705" t="s">
        <v>771</v>
      </c>
      <c r="C122" s="167"/>
      <c r="D122" s="907"/>
      <c r="E122" s="908"/>
      <c r="F122" s="169" t="s">
        <v>801</v>
      </c>
      <c r="G122" s="163"/>
      <c r="H122" s="163"/>
      <c r="I122" s="163"/>
      <c r="J122" s="163"/>
      <c r="K122" s="163"/>
      <c r="L122" s="163"/>
      <c r="M122" s="706"/>
      <c r="N122" s="7"/>
    </row>
    <row r="123" spans="1:14" ht="17.25" thickBot="1">
      <c r="A123" s="173" t="s">
        <v>750</v>
      </c>
      <c r="B123" s="705" t="s">
        <v>772</v>
      </c>
      <c r="C123" s="163"/>
      <c r="D123" s="163"/>
      <c r="E123" s="164"/>
      <c r="F123" s="184"/>
      <c r="G123" s="165"/>
      <c r="H123" s="163" t="s">
        <v>773</v>
      </c>
      <c r="I123" s="166"/>
      <c r="J123" s="166"/>
      <c r="K123" s="166"/>
      <c r="L123" s="185"/>
      <c r="M123" s="707"/>
      <c r="N123" s="7"/>
    </row>
    <row r="124" spans="1:14" ht="13.5">
      <c r="A124" s="175" t="s">
        <v>750</v>
      </c>
      <c r="B124" s="708" t="s">
        <v>971</v>
      </c>
      <c r="C124" s="170"/>
      <c r="D124" s="171"/>
      <c r="E124" s="172"/>
      <c r="F124" s="709"/>
      <c r="G124" s="710"/>
      <c r="H124" s="170" t="s">
        <v>972</v>
      </c>
      <c r="I124" s="171"/>
      <c r="J124" s="171"/>
      <c r="K124" s="171"/>
      <c r="L124" s="711"/>
      <c r="M124" s="712"/>
      <c r="N124" s="7"/>
    </row>
    <row r="125" spans="1:14" ht="13.5">
      <c r="A125" s="173"/>
      <c r="B125" s="176"/>
      <c r="C125" s="163"/>
      <c r="D125" s="167"/>
      <c r="E125" s="164"/>
      <c r="F125" s="164"/>
      <c r="G125" s="168"/>
      <c r="H125" s="176"/>
      <c r="I125" s="167"/>
      <c r="J125" s="167"/>
      <c r="K125" s="167"/>
      <c r="L125" s="167"/>
      <c r="M125" s="168"/>
      <c r="N125" s="7"/>
    </row>
    <row r="126" spans="1:14" ht="14.25" customHeight="1">
      <c r="A126" s="71"/>
      <c r="B126" s="612" t="s">
        <v>1053</v>
      </c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7"/>
    </row>
    <row r="127" spans="1:14" ht="14.25" thickBot="1">
      <c r="A127" s="71"/>
      <c r="B127" s="60"/>
      <c r="C127" s="86" t="s">
        <v>774</v>
      </c>
      <c r="D127" s="87"/>
      <c r="E127" s="88"/>
      <c r="F127" s="89" t="s">
        <v>775</v>
      </c>
      <c r="G127" s="90"/>
      <c r="H127" s="59"/>
      <c r="I127" s="86" t="s">
        <v>775</v>
      </c>
      <c r="J127" s="96"/>
      <c r="K127" s="97"/>
      <c r="L127" s="89" t="s">
        <v>775</v>
      </c>
      <c r="M127" s="98" t="s">
        <v>749</v>
      </c>
      <c r="N127" s="7"/>
    </row>
    <row r="128" spans="1:14" ht="13.5">
      <c r="A128" s="71"/>
      <c r="B128" s="51"/>
      <c r="C128" s="91" t="s">
        <v>776</v>
      </c>
      <c r="D128" s="92" t="s">
        <v>777</v>
      </c>
      <c r="E128" s="93"/>
      <c r="F128" s="94" t="s">
        <v>776</v>
      </c>
      <c r="G128" s="95" t="s">
        <v>777</v>
      </c>
      <c r="H128" s="59"/>
      <c r="I128" s="91" t="s">
        <v>776</v>
      </c>
      <c r="J128" s="92" t="s">
        <v>777</v>
      </c>
      <c r="K128" s="99"/>
      <c r="L128" s="94" t="s">
        <v>776</v>
      </c>
      <c r="M128" s="95" t="s">
        <v>777</v>
      </c>
      <c r="N128" s="7"/>
    </row>
    <row r="129" spans="1:14" ht="14.25" customHeight="1" thickBot="1">
      <c r="A129" s="71" t="s">
        <v>750</v>
      </c>
      <c r="B129" s="58" t="s">
        <v>778</v>
      </c>
      <c r="C129" s="443"/>
      <c r="D129" s="443"/>
      <c r="E129" s="444"/>
      <c r="F129" s="443"/>
      <c r="G129" s="443"/>
      <c r="H129" s="445"/>
      <c r="I129" s="443"/>
      <c r="J129" s="443"/>
      <c r="K129" s="446"/>
      <c r="L129" s="443"/>
      <c r="M129" s="443"/>
      <c r="N129" s="7"/>
    </row>
    <row r="130" spans="1:14" ht="14.25" customHeight="1" thickBot="1">
      <c r="A130" s="71" t="s">
        <v>750</v>
      </c>
      <c r="B130" s="58" t="s">
        <v>779</v>
      </c>
      <c r="C130" s="442"/>
      <c r="D130" s="442"/>
      <c r="E130" s="444"/>
      <c r="F130" s="442"/>
      <c r="G130" s="442"/>
      <c r="H130" s="445"/>
      <c r="I130" s="442"/>
      <c r="J130" s="442"/>
      <c r="K130" s="447"/>
      <c r="L130" s="442"/>
      <c r="M130" s="442"/>
      <c r="N130" s="7"/>
    </row>
    <row r="131" spans="1:14" ht="14.25" customHeight="1" thickBot="1">
      <c r="A131" s="71" t="s">
        <v>750</v>
      </c>
      <c r="B131" s="58" t="s">
        <v>780</v>
      </c>
      <c r="C131" s="442"/>
      <c r="D131" s="442"/>
      <c r="E131" s="444"/>
      <c r="F131" s="442"/>
      <c r="G131" s="442"/>
      <c r="H131" s="445"/>
      <c r="I131" s="442"/>
      <c r="J131" s="442"/>
      <c r="K131" s="447"/>
      <c r="L131" s="442"/>
      <c r="M131" s="442"/>
      <c r="N131" s="7"/>
    </row>
    <row r="132" spans="1:14" ht="14.25" customHeight="1" thickBot="1">
      <c r="A132" s="71" t="s">
        <v>750</v>
      </c>
      <c r="B132" s="58" t="s">
        <v>781</v>
      </c>
      <c r="C132" s="442"/>
      <c r="D132" s="442"/>
      <c r="E132" s="444"/>
      <c r="F132" s="442"/>
      <c r="G132" s="442"/>
      <c r="H132" s="445"/>
      <c r="I132" s="442"/>
      <c r="J132" s="442"/>
      <c r="K132" s="447"/>
      <c r="L132" s="442"/>
      <c r="M132" s="442"/>
      <c r="N132" s="7"/>
    </row>
    <row r="133" spans="1:14" ht="14.25" customHeight="1" thickBot="1">
      <c r="A133" s="71" t="s">
        <v>750</v>
      </c>
      <c r="B133" s="58" t="s">
        <v>782</v>
      </c>
      <c r="C133" s="442"/>
      <c r="D133" s="442"/>
      <c r="E133" s="444"/>
      <c r="F133" s="442"/>
      <c r="G133" s="442"/>
      <c r="H133" s="445"/>
      <c r="I133" s="442"/>
      <c r="J133" s="442"/>
      <c r="K133" s="447"/>
      <c r="L133" s="442"/>
      <c r="M133" s="442"/>
      <c r="N133" s="7"/>
    </row>
    <row r="134" spans="1:14" ht="14.25" customHeight="1" thickBot="1">
      <c r="A134" s="71" t="s">
        <v>750</v>
      </c>
      <c r="B134" s="58" t="s">
        <v>783</v>
      </c>
      <c r="C134" s="442"/>
      <c r="D134" s="442"/>
      <c r="E134" s="444"/>
      <c r="F134" s="442"/>
      <c r="G134" s="442"/>
      <c r="H134" s="445"/>
      <c r="I134" s="442"/>
      <c r="J134" s="442"/>
      <c r="K134" s="447"/>
      <c r="L134" s="442"/>
      <c r="M134" s="442"/>
      <c r="N134" s="7"/>
    </row>
    <row r="135" spans="1:14" ht="14.25" customHeight="1" thickBot="1">
      <c r="A135" s="71" t="s">
        <v>750</v>
      </c>
      <c r="B135" s="58" t="s">
        <v>784</v>
      </c>
      <c r="C135" s="442"/>
      <c r="D135" s="442"/>
      <c r="E135" s="444"/>
      <c r="F135" s="442"/>
      <c r="G135" s="442"/>
      <c r="H135" s="445"/>
      <c r="I135" s="442"/>
      <c r="J135" s="442"/>
      <c r="K135" s="447"/>
      <c r="L135" s="442"/>
      <c r="M135" s="442"/>
      <c r="N135" s="7"/>
    </row>
    <row r="136" spans="1:14" ht="15" customHeight="1" thickBot="1">
      <c r="A136" s="71" t="s">
        <v>750</v>
      </c>
      <c r="B136" s="904" t="s">
        <v>834</v>
      </c>
      <c r="C136" s="904"/>
      <c r="D136" s="51" t="s">
        <v>785</v>
      </c>
      <c r="E136" s="448"/>
      <c r="F136" s="56" t="s">
        <v>786</v>
      </c>
      <c r="G136" s="51" t="s">
        <v>787</v>
      </c>
      <c r="H136" s="448"/>
      <c r="I136" s="905" t="s">
        <v>788</v>
      </c>
      <c r="J136" s="906"/>
      <c r="K136" s="906"/>
      <c r="L136" s="905"/>
      <c r="M136" s="449"/>
      <c r="N136" s="7"/>
    </row>
    <row r="137" spans="1:14" ht="15" customHeight="1">
      <c r="A137" s="730"/>
      <c r="B137" s="730"/>
      <c r="C137" s="730"/>
      <c r="D137" s="51"/>
      <c r="E137" s="789"/>
      <c r="F137" s="790"/>
      <c r="G137" s="791"/>
      <c r="H137" s="789"/>
      <c r="I137" s="792"/>
      <c r="J137" s="793"/>
      <c r="K137" s="793"/>
      <c r="L137" s="792"/>
      <c r="M137" s="794"/>
      <c r="N137" s="7"/>
    </row>
    <row r="138" spans="1:14" ht="15" customHeight="1">
      <c r="A138" s="730"/>
      <c r="B138" s="730"/>
      <c r="C138" s="730"/>
      <c r="D138" s="51"/>
      <c r="E138" s="789"/>
      <c r="F138" s="790"/>
      <c r="G138" s="791"/>
      <c r="H138" s="789"/>
      <c r="I138" s="792"/>
      <c r="J138" s="793"/>
      <c r="K138" s="793"/>
      <c r="L138" s="792"/>
      <c r="M138" s="794"/>
      <c r="N138" s="7"/>
    </row>
    <row r="139" spans="1:14" ht="12.75" customHeight="1">
      <c r="A139" s="155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5"/>
      <c r="N139" s="7"/>
    </row>
    <row r="140" spans="1:14" ht="18">
      <c r="A140" s="418"/>
      <c r="B140" s="795" t="s">
        <v>1089</v>
      </c>
      <c r="C140" s="796"/>
      <c r="D140" s="796"/>
      <c r="E140" s="796"/>
      <c r="F140" s="797"/>
      <c r="G140" s="797"/>
      <c r="H140" s="797"/>
      <c r="I140" s="797"/>
      <c r="J140" s="797"/>
      <c r="K140" s="797"/>
      <c r="L140" s="797"/>
      <c r="M140" s="419"/>
      <c r="N140" s="7"/>
    </row>
    <row r="141" spans="1:14" ht="13.5" customHeight="1">
      <c r="A141" s="418"/>
      <c r="B141" s="420"/>
      <c r="C141" s="420"/>
      <c r="D141" s="420"/>
      <c r="E141" s="420"/>
      <c r="F141" s="420"/>
      <c r="G141" s="420"/>
      <c r="H141" s="420"/>
      <c r="I141" s="420"/>
      <c r="J141" s="420"/>
      <c r="K141" s="420"/>
      <c r="L141" s="420"/>
      <c r="M141" s="420"/>
      <c r="N141" s="7"/>
    </row>
    <row r="142" spans="1:14" ht="6" customHeight="1">
      <c r="A142" s="421"/>
      <c r="B142" s="420"/>
      <c r="C142" s="420"/>
      <c r="D142" s="420"/>
      <c r="E142" s="420"/>
      <c r="F142" s="420"/>
      <c r="G142" s="420"/>
      <c r="H142" s="420"/>
      <c r="I142" s="420"/>
      <c r="J142" s="420"/>
      <c r="K142" s="420"/>
      <c r="L142" s="420"/>
      <c r="M142" s="420"/>
      <c r="N142" s="7"/>
    </row>
    <row r="143" spans="1:14">
      <c r="A143" s="421"/>
      <c r="B143" s="480" t="s">
        <v>979</v>
      </c>
      <c r="C143" s="420"/>
      <c r="D143" s="420"/>
      <c r="E143" s="420"/>
      <c r="F143" s="420"/>
      <c r="G143" s="420"/>
      <c r="H143" s="420"/>
      <c r="I143" s="420"/>
      <c r="J143" s="420"/>
      <c r="K143" s="420"/>
      <c r="L143" s="420"/>
      <c r="M143" s="420"/>
      <c r="N143" s="7"/>
    </row>
    <row r="144" spans="1:14" ht="13.5">
      <c r="A144" s="421"/>
      <c r="B144" s="420"/>
      <c r="C144" s="903" t="s">
        <v>928</v>
      </c>
      <c r="D144" s="903"/>
      <c r="E144" s="903"/>
      <c r="F144" s="423"/>
      <c r="G144" s="424" t="s">
        <v>929</v>
      </c>
      <c r="H144" s="420"/>
      <c r="I144" s="903" t="s">
        <v>928</v>
      </c>
      <c r="J144" s="903"/>
      <c r="K144" s="903"/>
      <c r="L144" s="420"/>
      <c r="M144" s="424" t="s">
        <v>929</v>
      </c>
      <c r="N144" s="7"/>
    </row>
    <row r="145" spans="1:14" ht="13.5" customHeight="1">
      <c r="A145" s="421"/>
      <c r="B145" s="425" t="s">
        <v>930</v>
      </c>
      <c r="C145" s="426" t="s">
        <v>749</v>
      </c>
      <c r="D145" s="425" t="s">
        <v>931</v>
      </c>
      <c r="E145" s="427" t="s">
        <v>749</v>
      </c>
      <c r="F145" s="423" t="s">
        <v>932</v>
      </c>
      <c r="G145" s="426" t="s">
        <v>749</v>
      </c>
      <c r="H145" s="425" t="s">
        <v>933</v>
      </c>
      <c r="I145" s="426" t="s">
        <v>749</v>
      </c>
      <c r="J145" s="425" t="s">
        <v>931</v>
      </c>
      <c r="K145" s="426" t="s">
        <v>751</v>
      </c>
      <c r="L145" s="423" t="s">
        <v>932</v>
      </c>
      <c r="M145" s="426" t="s">
        <v>749</v>
      </c>
      <c r="N145" s="7"/>
    </row>
    <row r="146" spans="1:14" ht="13.5" customHeight="1">
      <c r="A146" s="421" t="s">
        <v>750</v>
      </c>
      <c r="B146" s="425" t="s">
        <v>934</v>
      </c>
      <c r="C146" s="426" t="s">
        <v>749</v>
      </c>
      <c r="D146" s="425" t="s">
        <v>931</v>
      </c>
      <c r="E146" s="427" t="s">
        <v>749</v>
      </c>
      <c r="F146" s="423" t="s">
        <v>932</v>
      </c>
      <c r="G146" s="426" t="s">
        <v>749</v>
      </c>
      <c r="H146" s="425" t="s">
        <v>934</v>
      </c>
      <c r="I146" s="426" t="s">
        <v>749</v>
      </c>
      <c r="J146" s="425" t="s">
        <v>931</v>
      </c>
      <c r="K146" s="426" t="s">
        <v>749</v>
      </c>
      <c r="L146" s="423" t="s">
        <v>932</v>
      </c>
      <c r="M146" s="426" t="s">
        <v>749</v>
      </c>
      <c r="N146" s="7"/>
    </row>
    <row r="147" spans="1:14" ht="13.5" customHeight="1">
      <c r="A147" s="421" t="s">
        <v>750</v>
      </c>
      <c r="B147" s="425" t="s">
        <v>935</v>
      </c>
      <c r="C147" s="426" t="s">
        <v>749</v>
      </c>
      <c r="D147" s="425" t="s">
        <v>931</v>
      </c>
      <c r="E147" s="427" t="s">
        <v>749</v>
      </c>
      <c r="F147" s="423" t="s">
        <v>932</v>
      </c>
      <c r="G147" s="426" t="s">
        <v>749</v>
      </c>
      <c r="H147" s="425" t="s">
        <v>935</v>
      </c>
      <c r="I147" s="426" t="s">
        <v>749</v>
      </c>
      <c r="J147" s="425" t="s">
        <v>931</v>
      </c>
      <c r="K147" s="426" t="s">
        <v>749</v>
      </c>
      <c r="L147" s="423" t="s">
        <v>932</v>
      </c>
      <c r="M147" s="426" t="s">
        <v>749</v>
      </c>
      <c r="N147" s="7"/>
    </row>
    <row r="148" spans="1:14" ht="13.5">
      <c r="A148" s="421"/>
      <c r="B148" s="425"/>
      <c r="C148" s="436"/>
      <c r="D148" s="425"/>
      <c r="E148" s="437"/>
      <c r="F148" s="423"/>
      <c r="G148" s="436"/>
      <c r="H148" s="425"/>
      <c r="I148" s="436"/>
      <c r="J148" s="425"/>
      <c r="K148" s="436"/>
      <c r="L148" s="423"/>
      <c r="M148" s="436"/>
      <c r="N148" s="7"/>
    </row>
    <row r="149" spans="1:14">
      <c r="A149" s="421" t="s">
        <v>750</v>
      </c>
      <c r="B149" s="422" t="s">
        <v>974</v>
      </c>
      <c r="C149" s="420"/>
      <c r="D149" s="420"/>
      <c r="E149" s="420"/>
      <c r="F149" s="420"/>
      <c r="G149" s="420"/>
      <c r="H149" s="420"/>
      <c r="I149" s="420"/>
      <c r="J149" s="420"/>
      <c r="K149" s="420"/>
      <c r="L149" s="420"/>
      <c r="M149" s="420"/>
      <c r="N149" s="7"/>
    </row>
    <row r="150" spans="1:14">
      <c r="A150" s="421"/>
      <c r="B150" s="420" t="s">
        <v>936</v>
      </c>
      <c r="C150" s="420"/>
      <c r="D150" s="420"/>
      <c r="E150" s="420"/>
      <c r="F150" s="420"/>
      <c r="G150" s="420"/>
      <c r="H150" s="420"/>
      <c r="I150" s="420"/>
      <c r="J150" s="420"/>
      <c r="K150" s="420"/>
      <c r="L150" s="420"/>
      <c r="M150" s="420"/>
      <c r="N150" s="7"/>
    </row>
    <row r="151" spans="1:14" ht="13.5">
      <c r="A151" s="421"/>
      <c r="B151" s="428" t="s">
        <v>937</v>
      </c>
      <c r="C151" s="429" t="s">
        <v>938</v>
      </c>
      <c r="D151" s="428" t="s">
        <v>937</v>
      </c>
      <c r="E151" s="429" t="s">
        <v>938</v>
      </c>
      <c r="F151" s="428" t="s">
        <v>937</v>
      </c>
      <c r="G151" s="429" t="s">
        <v>938</v>
      </c>
      <c r="H151" s="428" t="s">
        <v>937</v>
      </c>
      <c r="I151" s="429" t="s">
        <v>938</v>
      </c>
      <c r="J151" s="428" t="s">
        <v>937</v>
      </c>
      <c r="K151" s="429" t="s">
        <v>938</v>
      </c>
      <c r="L151" s="428" t="s">
        <v>937</v>
      </c>
      <c r="M151" s="429" t="s">
        <v>938</v>
      </c>
      <c r="N151" s="7"/>
    </row>
    <row r="152" spans="1:14" ht="12" customHeight="1">
      <c r="A152" s="421"/>
      <c r="B152" s="430" t="s">
        <v>939</v>
      </c>
      <c r="C152" s="431" t="s">
        <v>939</v>
      </c>
      <c r="D152" s="430" t="s">
        <v>939</v>
      </c>
      <c r="E152" s="431" t="s">
        <v>939</v>
      </c>
      <c r="F152" s="430" t="s">
        <v>939</v>
      </c>
      <c r="G152" s="431" t="s">
        <v>939</v>
      </c>
      <c r="H152" s="430" t="s">
        <v>939</v>
      </c>
      <c r="I152" s="431" t="s">
        <v>939</v>
      </c>
      <c r="J152" s="430" t="s">
        <v>939</v>
      </c>
      <c r="K152" s="431" t="s">
        <v>939</v>
      </c>
      <c r="L152" s="430" t="s">
        <v>939</v>
      </c>
      <c r="M152" s="431" t="s">
        <v>939</v>
      </c>
      <c r="N152" s="7"/>
    </row>
    <row r="153" spans="1:14" ht="12" customHeight="1">
      <c r="A153" s="421"/>
      <c r="B153" s="430" t="s">
        <v>939</v>
      </c>
      <c r="C153" s="431" t="s">
        <v>939</v>
      </c>
      <c r="D153" s="430" t="s">
        <v>939</v>
      </c>
      <c r="E153" s="431" t="s">
        <v>939</v>
      </c>
      <c r="F153" s="430" t="s">
        <v>939</v>
      </c>
      <c r="G153" s="431" t="s">
        <v>939</v>
      </c>
      <c r="H153" s="430" t="s">
        <v>939</v>
      </c>
      <c r="I153" s="431" t="s">
        <v>939</v>
      </c>
      <c r="J153" s="430" t="s">
        <v>939</v>
      </c>
      <c r="K153" s="431" t="s">
        <v>939</v>
      </c>
      <c r="L153" s="430" t="s">
        <v>939</v>
      </c>
      <c r="M153" s="431" t="s">
        <v>939</v>
      </c>
      <c r="N153" s="7"/>
    </row>
    <row r="154" spans="1:14" ht="12" customHeight="1">
      <c r="A154" s="421"/>
      <c r="B154" s="430" t="s">
        <v>939</v>
      </c>
      <c r="C154" s="431" t="s">
        <v>939</v>
      </c>
      <c r="D154" s="430" t="s">
        <v>939</v>
      </c>
      <c r="E154" s="431" t="s">
        <v>939</v>
      </c>
      <c r="F154" s="430" t="s">
        <v>939</v>
      </c>
      <c r="G154" s="431" t="s">
        <v>939</v>
      </c>
      <c r="H154" s="430" t="s">
        <v>939</v>
      </c>
      <c r="I154" s="431" t="s">
        <v>939</v>
      </c>
      <c r="J154" s="430" t="s">
        <v>939</v>
      </c>
      <c r="K154" s="431" t="s">
        <v>939</v>
      </c>
      <c r="L154" s="430" t="s">
        <v>939</v>
      </c>
      <c r="M154" s="431" t="s">
        <v>939</v>
      </c>
      <c r="N154" s="7"/>
    </row>
    <row r="155" spans="1:14" ht="9" customHeight="1">
      <c r="A155" s="421"/>
      <c r="B155" s="438"/>
      <c r="C155" s="439"/>
      <c r="D155" s="438"/>
      <c r="E155" s="439"/>
      <c r="F155" s="438"/>
      <c r="G155" s="439"/>
      <c r="H155" s="438"/>
      <c r="I155" s="439"/>
      <c r="J155" s="438"/>
      <c r="K155" s="439"/>
      <c r="L155" s="438"/>
      <c r="M155" s="439"/>
      <c r="N155" s="7"/>
    </row>
    <row r="156" spans="1:14">
      <c r="A156" s="421" t="s">
        <v>750</v>
      </c>
      <c r="B156" s="422" t="s">
        <v>975</v>
      </c>
      <c r="C156" s="420"/>
      <c r="D156" s="420"/>
      <c r="E156" s="420"/>
      <c r="F156" s="420"/>
      <c r="G156" s="420"/>
      <c r="H156" s="420"/>
      <c r="I156" s="420"/>
      <c r="J156" s="420"/>
      <c r="K156" s="420"/>
      <c r="L156" s="420"/>
      <c r="M156" s="420"/>
      <c r="N156" s="7"/>
    </row>
    <row r="157" spans="1:14" ht="13.5">
      <c r="A157" s="421"/>
      <c r="B157" s="428" t="s">
        <v>937</v>
      </c>
      <c r="C157" s="429" t="s">
        <v>938</v>
      </c>
      <c r="D157" s="428" t="s">
        <v>937</v>
      </c>
      <c r="E157" s="429" t="s">
        <v>938</v>
      </c>
      <c r="F157" s="428" t="s">
        <v>937</v>
      </c>
      <c r="G157" s="429" t="s">
        <v>938</v>
      </c>
      <c r="H157" s="428" t="s">
        <v>937</v>
      </c>
      <c r="I157" s="429" t="s">
        <v>938</v>
      </c>
      <c r="J157" s="428" t="s">
        <v>937</v>
      </c>
      <c r="K157" s="429" t="s">
        <v>938</v>
      </c>
      <c r="L157" s="428" t="s">
        <v>937</v>
      </c>
      <c r="M157" s="429" t="s">
        <v>938</v>
      </c>
      <c r="N157" s="7"/>
    </row>
    <row r="158" spans="1:14" ht="12.95" customHeight="1">
      <c r="A158" s="421"/>
      <c r="B158" s="432" t="s">
        <v>939</v>
      </c>
      <c r="C158" s="433" t="s">
        <v>939</v>
      </c>
      <c r="D158" s="432" t="s">
        <v>939</v>
      </c>
      <c r="E158" s="433" t="s">
        <v>939</v>
      </c>
      <c r="F158" s="432" t="s">
        <v>939</v>
      </c>
      <c r="G158" s="433" t="s">
        <v>939</v>
      </c>
      <c r="H158" s="432" t="s">
        <v>939</v>
      </c>
      <c r="I158" s="433" t="s">
        <v>939</v>
      </c>
      <c r="J158" s="432" t="s">
        <v>939</v>
      </c>
      <c r="K158" s="433" t="s">
        <v>939</v>
      </c>
      <c r="L158" s="432" t="s">
        <v>939</v>
      </c>
      <c r="M158" s="433" t="s">
        <v>939</v>
      </c>
      <c r="N158" s="7"/>
    </row>
    <row r="159" spans="1:14" ht="12.95" customHeight="1">
      <c r="A159" s="421"/>
      <c r="B159" s="432" t="s">
        <v>939</v>
      </c>
      <c r="C159" s="433" t="s">
        <v>939</v>
      </c>
      <c r="D159" s="432" t="s">
        <v>939</v>
      </c>
      <c r="E159" s="433" t="s">
        <v>939</v>
      </c>
      <c r="F159" s="432" t="s">
        <v>939</v>
      </c>
      <c r="G159" s="433" t="s">
        <v>939</v>
      </c>
      <c r="H159" s="432" t="s">
        <v>939</v>
      </c>
      <c r="I159" s="433" t="s">
        <v>939</v>
      </c>
      <c r="J159" s="432" t="s">
        <v>939</v>
      </c>
      <c r="K159" s="433" t="s">
        <v>939</v>
      </c>
      <c r="L159" s="432" t="s">
        <v>939</v>
      </c>
      <c r="M159" s="433" t="s">
        <v>939</v>
      </c>
      <c r="N159" s="615"/>
    </row>
    <row r="160" spans="1:14" ht="12.95" customHeight="1">
      <c r="A160" s="421"/>
      <c r="B160" s="432" t="s">
        <v>939</v>
      </c>
      <c r="C160" s="433" t="s">
        <v>939</v>
      </c>
      <c r="D160" s="432" t="s">
        <v>939</v>
      </c>
      <c r="E160" s="433" t="s">
        <v>939</v>
      </c>
      <c r="F160" s="432" t="s">
        <v>939</v>
      </c>
      <c r="G160" s="433" t="s">
        <v>939</v>
      </c>
      <c r="H160" s="432" t="s">
        <v>939</v>
      </c>
      <c r="I160" s="433" t="s">
        <v>939</v>
      </c>
      <c r="J160" s="432" t="s">
        <v>939</v>
      </c>
      <c r="K160" s="433" t="s">
        <v>939</v>
      </c>
      <c r="L160" s="432" t="s">
        <v>939</v>
      </c>
      <c r="M160" s="433" t="s">
        <v>939</v>
      </c>
      <c r="N160" s="616"/>
    </row>
    <row r="161" spans="1:14" ht="15">
      <c r="A161" s="421" t="s">
        <v>750</v>
      </c>
      <c r="B161" s="434" t="s">
        <v>976</v>
      </c>
      <c r="C161" s="420"/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616"/>
    </row>
    <row r="162" spans="1:14" ht="15">
      <c r="A162" s="421"/>
      <c r="B162" s="428" t="s">
        <v>937</v>
      </c>
      <c r="C162" s="429" t="s">
        <v>940</v>
      </c>
      <c r="D162" s="429" t="s">
        <v>938</v>
      </c>
      <c r="E162" s="428" t="s">
        <v>937</v>
      </c>
      <c r="F162" s="429" t="s">
        <v>940</v>
      </c>
      <c r="G162" s="429" t="s">
        <v>938</v>
      </c>
      <c r="H162" s="428" t="s">
        <v>937</v>
      </c>
      <c r="I162" s="429" t="s">
        <v>940</v>
      </c>
      <c r="J162" s="429" t="s">
        <v>938</v>
      </c>
      <c r="K162" s="428" t="s">
        <v>937</v>
      </c>
      <c r="L162" s="429" t="s">
        <v>940</v>
      </c>
      <c r="M162" s="429" t="s">
        <v>938</v>
      </c>
      <c r="N162" s="616"/>
    </row>
    <row r="163" spans="1:14" ht="12.95" customHeight="1">
      <c r="A163" s="421"/>
      <c r="B163" s="432" t="s">
        <v>751</v>
      </c>
      <c r="C163" s="435" t="s">
        <v>749</v>
      </c>
      <c r="D163" s="432" t="s">
        <v>749</v>
      </c>
      <c r="E163" s="435" t="s">
        <v>749</v>
      </c>
      <c r="F163" s="432" t="s">
        <v>939</v>
      </c>
      <c r="G163" s="435" t="s">
        <v>939</v>
      </c>
      <c r="H163" s="432" t="s">
        <v>939</v>
      </c>
      <c r="I163" s="435" t="s">
        <v>939</v>
      </c>
      <c r="J163" s="432" t="s">
        <v>939</v>
      </c>
      <c r="K163" s="435" t="s">
        <v>939</v>
      </c>
      <c r="L163" s="432" t="s">
        <v>939</v>
      </c>
      <c r="M163" s="435" t="s">
        <v>939</v>
      </c>
      <c r="N163" s="616"/>
    </row>
    <row r="164" spans="1:14" ht="12.95" customHeight="1">
      <c r="A164" s="104"/>
      <c r="B164" s="432" t="s">
        <v>751</v>
      </c>
      <c r="C164" s="435" t="s">
        <v>749</v>
      </c>
      <c r="D164" s="432" t="s">
        <v>749</v>
      </c>
      <c r="E164" s="435" t="s">
        <v>749</v>
      </c>
      <c r="F164" s="432" t="s">
        <v>939</v>
      </c>
      <c r="G164" s="435" t="s">
        <v>939</v>
      </c>
      <c r="H164" s="432" t="s">
        <v>939</v>
      </c>
      <c r="I164" s="435" t="s">
        <v>939</v>
      </c>
      <c r="J164" s="432" t="s">
        <v>939</v>
      </c>
      <c r="K164" s="435" t="s">
        <v>939</v>
      </c>
      <c r="L164" s="432" t="s">
        <v>939</v>
      </c>
      <c r="M164" s="435" t="s">
        <v>939</v>
      </c>
      <c r="N164" s="7"/>
    </row>
    <row r="165" spans="1:14" ht="12.95" customHeight="1">
      <c r="A165" s="104"/>
      <c r="B165" s="432" t="s">
        <v>751</v>
      </c>
      <c r="C165" s="435" t="s">
        <v>749</v>
      </c>
      <c r="D165" s="432" t="s">
        <v>749</v>
      </c>
      <c r="E165" s="435" t="s">
        <v>749</v>
      </c>
      <c r="F165" s="432" t="s">
        <v>939</v>
      </c>
      <c r="G165" s="435" t="s">
        <v>939</v>
      </c>
      <c r="H165" s="432" t="s">
        <v>939</v>
      </c>
      <c r="I165" s="435" t="s">
        <v>939</v>
      </c>
      <c r="J165" s="432" t="s">
        <v>939</v>
      </c>
      <c r="K165" s="435" t="s">
        <v>939</v>
      </c>
      <c r="L165" s="432" t="s">
        <v>939</v>
      </c>
      <c r="M165" s="435" t="s">
        <v>939</v>
      </c>
      <c r="N165" s="7"/>
    </row>
    <row r="166" spans="1:14" ht="4.5" customHeight="1">
      <c r="A166" s="615"/>
      <c r="B166" s="476"/>
      <c r="C166" s="477"/>
      <c r="D166" s="476"/>
      <c r="E166" s="477"/>
      <c r="F166" s="476"/>
      <c r="G166" s="477"/>
      <c r="H166" s="476"/>
      <c r="I166" s="477"/>
      <c r="J166" s="476"/>
      <c r="K166" s="477"/>
      <c r="L166" s="476"/>
      <c r="M166" s="477"/>
      <c r="N166" s="7"/>
    </row>
    <row r="167" spans="1:14" ht="18">
      <c r="A167" s="616" t="s">
        <v>1054</v>
      </c>
      <c r="B167" s="612" t="s">
        <v>1055</v>
      </c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7"/>
    </row>
    <row r="168" spans="1:14" ht="12.95" customHeight="1">
      <c r="A168" s="615"/>
      <c r="B168" s="623" t="s">
        <v>1065</v>
      </c>
      <c r="C168" s="624"/>
      <c r="D168" s="624"/>
      <c r="E168" s="625"/>
      <c r="F168" s="53"/>
      <c r="G168" s="53"/>
      <c r="H168" s="53"/>
      <c r="I168" s="53"/>
      <c r="J168" s="53"/>
      <c r="K168" s="53"/>
      <c r="L168" s="626"/>
      <c r="M168" s="627"/>
      <c r="N168" s="7"/>
    </row>
    <row r="169" spans="1:14" ht="12.95" customHeight="1">
      <c r="A169" s="615"/>
      <c r="B169" s="628" t="s">
        <v>1078</v>
      </c>
      <c r="C169" s="629"/>
      <c r="D169" s="629"/>
      <c r="E169" s="630"/>
      <c r="F169" s="54"/>
      <c r="G169" s="54"/>
      <c r="H169" s="54"/>
      <c r="I169" s="54"/>
      <c r="J169" s="54"/>
      <c r="K169" s="54"/>
      <c r="L169" s="631"/>
      <c r="M169" s="632"/>
      <c r="N169" s="7"/>
    </row>
    <row r="170" spans="1:14" ht="12.95" customHeight="1">
      <c r="A170" s="615"/>
      <c r="B170" s="628" t="s">
        <v>1066</v>
      </c>
      <c r="C170" s="629"/>
      <c r="D170" s="629"/>
      <c r="E170" s="630"/>
      <c r="F170" s="54"/>
      <c r="G170" s="54"/>
      <c r="H170" s="54"/>
      <c r="I170" s="54"/>
      <c r="J170" s="54"/>
      <c r="K170" s="54"/>
      <c r="L170" s="631"/>
      <c r="M170" s="632"/>
      <c r="N170" s="7"/>
    </row>
    <row r="171" spans="1:14" ht="12.95" customHeight="1">
      <c r="A171" s="615"/>
      <c r="B171" s="633" t="s">
        <v>1067</v>
      </c>
      <c r="C171" s="634"/>
      <c r="D171" s="634"/>
      <c r="E171" s="635"/>
      <c r="F171" s="55"/>
      <c r="G171" s="55"/>
      <c r="H171" s="55"/>
      <c r="I171" s="55"/>
      <c r="J171" s="55"/>
      <c r="K171" s="55"/>
      <c r="L171" s="636"/>
      <c r="M171" s="637"/>
      <c r="N171" s="7"/>
    </row>
    <row r="172" spans="1:14" ht="13.5" customHeight="1">
      <c r="A172" s="618" t="s">
        <v>1056</v>
      </c>
      <c r="B172" s="612"/>
      <c r="C172" s="617"/>
      <c r="D172" s="617"/>
      <c r="E172" s="617"/>
      <c r="F172" s="617"/>
      <c r="G172" s="617"/>
      <c r="H172" s="617"/>
      <c r="I172" s="617"/>
      <c r="J172" s="617"/>
      <c r="K172" s="51"/>
      <c r="L172" s="51"/>
      <c r="M172" s="51"/>
      <c r="N172" s="7"/>
    </row>
    <row r="173" spans="1:14" ht="13.5" customHeight="1">
      <c r="A173" s="618" t="s">
        <v>1057</v>
      </c>
      <c r="B173" s="618"/>
      <c r="C173" s="617"/>
      <c r="D173" s="617"/>
      <c r="E173" s="617"/>
      <c r="F173" s="617"/>
      <c r="G173" s="617"/>
      <c r="H173" s="617"/>
      <c r="I173" s="617"/>
      <c r="J173" s="617"/>
      <c r="K173" s="51"/>
      <c r="L173" s="51"/>
      <c r="M173" s="51"/>
      <c r="N173" s="7"/>
    </row>
    <row r="174" spans="1:14" ht="13.5" customHeight="1">
      <c r="A174" s="618" t="s">
        <v>1059</v>
      </c>
      <c r="B174" s="618"/>
      <c r="C174" s="513"/>
      <c r="D174" s="513"/>
      <c r="E174" s="513"/>
      <c r="F174" s="513"/>
      <c r="G174" s="513"/>
      <c r="H174" s="513"/>
      <c r="I174" s="513"/>
      <c r="J174" s="513"/>
      <c r="N174" s="7"/>
    </row>
    <row r="175" spans="1:14" ht="13.5" customHeight="1">
      <c r="A175" s="618" t="s">
        <v>1058</v>
      </c>
      <c r="B175" s="618"/>
      <c r="C175" s="513"/>
      <c r="D175" s="513"/>
      <c r="E175" s="513"/>
      <c r="F175" s="513"/>
      <c r="G175" s="513"/>
      <c r="H175" s="513"/>
      <c r="I175" s="513"/>
      <c r="J175" s="513"/>
      <c r="N175" s="7"/>
    </row>
    <row r="176" spans="1:14" ht="14.45" customHeight="1" thickBot="1">
      <c r="A176" s="618"/>
      <c r="B176" s="619" t="s">
        <v>1060</v>
      </c>
      <c r="C176" s="513"/>
      <c r="D176" s="513"/>
      <c r="E176" s="513"/>
      <c r="F176" s="513"/>
      <c r="G176" s="513"/>
      <c r="H176" s="513"/>
      <c r="I176" s="513"/>
      <c r="J176" s="513"/>
      <c r="N176" s="7"/>
    </row>
    <row r="177" spans="1:14" ht="15">
      <c r="A177" s="616"/>
      <c r="B177" s="853"/>
      <c r="C177" s="854"/>
      <c r="D177" s="854"/>
      <c r="E177" s="854"/>
      <c r="F177" s="854"/>
      <c r="G177" s="854"/>
      <c r="H177" s="854"/>
      <c r="I177" s="854"/>
      <c r="J177" s="854"/>
      <c r="K177" s="854"/>
      <c r="L177" s="854"/>
      <c r="M177" s="855"/>
      <c r="N177" s="7"/>
    </row>
    <row r="178" spans="1:14" ht="15">
      <c r="A178" s="616"/>
      <c r="B178" s="873"/>
      <c r="C178" s="874"/>
      <c r="D178" s="874"/>
      <c r="E178" s="874"/>
      <c r="F178" s="874"/>
      <c r="G178" s="874"/>
      <c r="H178" s="874"/>
      <c r="I178" s="874"/>
      <c r="J178" s="874"/>
      <c r="K178" s="874"/>
      <c r="L178" s="874"/>
      <c r="M178" s="875"/>
      <c r="N178" s="7"/>
    </row>
    <row r="179" spans="1:14" ht="14.25" thickBot="1">
      <c r="A179" s="467"/>
      <c r="B179" s="850" t="s">
        <v>751</v>
      </c>
      <c r="C179" s="851"/>
      <c r="D179" s="851"/>
      <c r="E179" s="851"/>
      <c r="F179" s="851"/>
      <c r="G179" s="851"/>
      <c r="H179" s="851"/>
      <c r="I179" s="851"/>
      <c r="J179" s="851"/>
      <c r="K179" s="851"/>
      <c r="L179" s="851"/>
      <c r="M179" s="852"/>
      <c r="N179" s="7"/>
    </row>
    <row r="180" spans="1:14" ht="11.25" customHeight="1">
      <c r="A180" s="467"/>
      <c r="B180" s="620" t="s">
        <v>981</v>
      </c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7"/>
    </row>
    <row r="181" spans="1:14">
      <c r="A181" s="468" t="s">
        <v>750</v>
      </c>
      <c r="B181" s="101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7"/>
    </row>
    <row r="182" spans="1:14" ht="12.75" customHeight="1">
      <c r="A182" s="468"/>
      <c r="B182" s="101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7"/>
    </row>
    <row r="183" spans="1:14" ht="3.75" customHeight="1">
      <c r="A183" s="487"/>
      <c r="B183" s="147"/>
      <c r="C183" s="148"/>
      <c r="D183" s="148"/>
      <c r="E183" s="148"/>
      <c r="F183" s="148"/>
      <c r="G183" s="148"/>
      <c r="H183" s="148"/>
      <c r="I183" s="148"/>
      <c r="J183" s="148"/>
      <c r="K183" s="148"/>
      <c r="L183" s="148"/>
      <c r="M183" s="148"/>
      <c r="N183" s="7"/>
    </row>
    <row r="184" spans="1:14" ht="15.75">
      <c r="A184" s="150" t="s">
        <v>750</v>
      </c>
      <c r="B184" s="485" t="s">
        <v>967</v>
      </c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7"/>
    </row>
    <row r="185" spans="1:14" ht="15.75">
      <c r="A185" s="149"/>
      <c r="B185" s="478" t="s">
        <v>987</v>
      </c>
      <c r="C185" s="479"/>
      <c r="D185" s="479"/>
      <c r="E185" s="479"/>
      <c r="F185" s="479"/>
      <c r="G185" s="479"/>
      <c r="H185" s="479"/>
      <c r="I185" s="479"/>
      <c r="J185" s="479"/>
      <c r="K185" s="479"/>
      <c r="L185" s="149"/>
      <c r="M185" s="149"/>
      <c r="N185" s="7"/>
    </row>
    <row r="186" spans="1:14" ht="15">
      <c r="A186" s="149"/>
      <c r="B186" s="151" t="s">
        <v>977</v>
      </c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7"/>
    </row>
    <row r="187" spans="1:14" ht="4.5" customHeight="1">
      <c r="A187" s="468"/>
      <c r="B187" s="147"/>
      <c r="C187" s="148"/>
      <c r="D187" s="148"/>
      <c r="E187" s="148"/>
      <c r="F187" s="148"/>
      <c r="G187" s="148"/>
      <c r="H187" s="148"/>
      <c r="I187" s="148"/>
      <c r="J187" s="148"/>
      <c r="K187" s="148"/>
      <c r="L187" s="148"/>
      <c r="M187" s="148"/>
      <c r="N187" s="7"/>
    </row>
    <row r="188" spans="1:14" ht="15">
      <c r="A188" s="468"/>
      <c r="B188" s="102" t="s">
        <v>968</v>
      </c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7"/>
    </row>
    <row r="189" spans="1:14" ht="8.25" customHeight="1">
      <c r="A189" s="468"/>
      <c r="B189" s="100"/>
      <c r="C189" s="100"/>
      <c r="D189" s="100"/>
      <c r="E189" s="100"/>
      <c r="F189" s="100"/>
      <c r="G189" s="100"/>
      <c r="H189" s="103"/>
      <c r="I189" s="100"/>
      <c r="J189" s="100"/>
      <c r="K189" s="100"/>
      <c r="L189" s="100"/>
      <c r="M189" s="100"/>
      <c r="N189" s="7"/>
    </row>
    <row r="190" spans="1:14">
      <c r="A190" s="468" t="s">
        <v>750</v>
      </c>
      <c r="B190" s="100"/>
      <c r="C190" s="100"/>
      <c r="D190" s="100"/>
      <c r="E190" s="100"/>
      <c r="F190" s="100"/>
      <c r="G190" s="100"/>
      <c r="H190" s="103"/>
      <c r="I190" s="100"/>
      <c r="J190" s="100"/>
      <c r="K190" s="100"/>
      <c r="L190" s="100"/>
      <c r="M190" s="100"/>
      <c r="N190" s="7"/>
    </row>
    <row r="191" spans="1:14">
      <c r="A191" s="468"/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7"/>
    </row>
    <row r="192" spans="1:14" ht="16.5">
      <c r="A192" s="104" t="s">
        <v>750</v>
      </c>
      <c r="B192" s="111" t="s">
        <v>984</v>
      </c>
      <c r="C192" s="112"/>
      <c r="D192" s="112"/>
      <c r="E192" s="105"/>
      <c r="F192" s="105"/>
      <c r="G192" s="105"/>
      <c r="H192" s="105"/>
      <c r="I192" s="105"/>
      <c r="J192" s="105"/>
      <c r="K192" s="105"/>
      <c r="L192" s="105"/>
      <c r="M192" s="105"/>
      <c r="N192" s="7"/>
    </row>
    <row r="193" spans="1:14">
      <c r="A193" s="104" t="s">
        <v>750</v>
      </c>
      <c r="B193" s="100" t="s">
        <v>821</v>
      </c>
      <c r="C193" s="100"/>
      <c r="D193" s="100"/>
      <c r="E193" s="100"/>
      <c r="F193" s="100"/>
      <c r="G193" s="100"/>
      <c r="H193" s="100"/>
      <c r="I193" s="100"/>
      <c r="J193" s="106" t="s">
        <v>822</v>
      </c>
      <c r="K193" s="106" t="s">
        <v>823</v>
      </c>
      <c r="L193" s="100"/>
      <c r="M193" s="100"/>
      <c r="N193" s="7"/>
    </row>
    <row r="194" spans="1:14">
      <c r="A194" s="104" t="s">
        <v>750</v>
      </c>
      <c r="B194" s="100" t="s">
        <v>824</v>
      </c>
      <c r="C194" s="100"/>
      <c r="D194" s="100"/>
      <c r="E194" s="100"/>
      <c r="F194" s="100"/>
      <c r="G194" s="100"/>
      <c r="H194" s="100"/>
      <c r="I194" s="100"/>
      <c r="J194" s="107" t="s">
        <v>749</v>
      </c>
      <c r="K194" s="107" t="s">
        <v>749</v>
      </c>
      <c r="L194" s="100"/>
      <c r="M194" s="100"/>
      <c r="N194" s="7"/>
    </row>
    <row r="195" spans="1:14" ht="13.5">
      <c r="A195" s="104" t="s">
        <v>750</v>
      </c>
      <c r="B195" s="856" t="s">
        <v>825</v>
      </c>
      <c r="C195" s="856"/>
      <c r="D195" s="857"/>
      <c r="E195" s="108" t="s">
        <v>751</v>
      </c>
      <c r="F195" s="858" t="s">
        <v>826</v>
      </c>
      <c r="G195" s="859"/>
      <c r="H195" s="109" t="s">
        <v>749</v>
      </c>
      <c r="I195" s="110" t="s">
        <v>827</v>
      </c>
      <c r="J195" s="100"/>
      <c r="K195" s="100"/>
      <c r="L195" s="100"/>
      <c r="M195" s="100"/>
      <c r="N195" s="7"/>
    </row>
    <row r="196" spans="1:14" ht="3.75" customHeight="1">
      <c r="A196" s="481"/>
      <c r="B196" s="482"/>
      <c r="C196" s="483"/>
      <c r="D196" s="482"/>
      <c r="E196" s="483"/>
      <c r="F196" s="482"/>
      <c r="G196" s="483"/>
      <c r="H196" s="482"/>
      <c r="I196" s="483"/>
      <c r="J196" s="482"/>
      <c r="K196" s="483"/>
      <c r="L196" s="482"/>
      <c r="M196" s="483"/>
      <c r="N196" s="7"/>
    </row>
    <row r="197" spans="1:14" ht="4.5" customHeight="1">
      <c r="A197" s="104"/>
      <c r="N197" s="7"/>
    </row>
    <row r="198" spans="1:14" ht="3" customHeight="1">
      <c r="A198" s="70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7"/>
    </row>
    <row r="199" spans="1:14" ht="18" customHeight="1">
      <c r="A199" s="884" t="s">
        <v>813</v>
      </c>
      <c r="B199" s="885"/>
      <c r="C199" s="885"/>
      <c r="D199" s="885"/>
      <c r="E199" s="885"/>
      <c r="F199" s="885"/>
      <c r="G199" s="885"/>
      <c r="H199" s="885"/>
      <c r="I199" s="885"/>
      <c r="J199" s="885"/>
      <c r="K199" s="885"/>
      <c r="L199" s="885"/>
      <c r="M199" s="886"/>
      <c r="N199" s="7"/>
    </row>
    <row r="200" spans="1:14" ht="12" customHeight="1">
      <c r="A200" s="469" t="s">
        <v>985</v>
      </c>
      <c r="B200" s="470"/>
      <c r="C200" s="470"/>
      <c r="D200" s="470"/>
      <c r="E200" s="470"/>
      <c r="F200" s="470"/>
      <c r="G200" s="470"/>
      <c r="H200" s="470"/>
      <c r="I200" s="470"/>
      <c r="J200" s="470"/>
      <c r="K200" s="470"/>
      <c r="L200" s="470"/>
      <c r="M200" s="471"/>
      <c r="N200" s="7"/>
    </row>
    <row r="201" spans="1:14" ht="12" customHeight="1">
      <c r="A201" s="472" t="s">
        <v>986</v>
      </c>
      <c r="B201" s="473"/>
      <c r="C201" s="473"/>
      <c r="D201" s="473"/>
      <c r="E201" s="473"/>
      <c r="F201" s="473"/>
      <c r="G201" s="473"/>
      <c r="H201" s="473"/>
      <c r="I201" s="473"/>
      <c r="J201" s="473"/>
      <c r="K201" s="473"/>
      <c r="L201" s="473"/>
      <c r="M201" s="474"/>
      <c r="N201" s="7"/>
    </row>
    <row r="202" spans="1:14" ht="6" customHeight="1">
      <c r="A202" s="69"/>
      <c r="B202" s="473"/>
      <c r="C202" s="52"/>
      <c r="D202" s="52"/>
      <c r="E202" s="51"/>
      <c r="F202" s="51"/>
      <c r="G202" s="51"/>
      <c r="H202" s="51"/>
      <c r="I202" s="51"/>
      <c r="J202" s="51"/>
      <c r="K202" s="51"/>
      <c r="L202" s="51"/>
      <c r="M202" s="51"/>
      <c r="N202" s="7"/>
    </row>
    <row r="203" spans="1:14" ht="14.25">
      <c r="A203" s="162"/>
      <c r="B203" s="882" t="s">
        <v>789</v>
      </c>
      <c r="C203" s="64" t="s">
        <v>836</v>
      </c>
      <c r="D203" s="64"/>
      <c r="E203" s="64"/>
      <c r="F203" s="64"/>
      <c r="G203" s="64"/>
      <c r="H203" s="64"/>
      <c r="I203" s="64"/>
      <c r="J203" s="64"/>
      <c r="K203" s="53"/>
      <c r="L203" s="53"/>
      <c r="M203" s="65"/>
      <c r="N203" s="7"/>
    </row>
    <row r="204" spans="1:14" ht="14.25">
      <c r="A204" s="69"/>
      <c r="B204" s="883"/>
      <c r="C204" s="154" t="s">
        <v>837</v>
      </c>
      <c r="D204" s="154"/>
      <c r="E204" s="154"/>
      <c r="F204" s="154"/>
      <c r="G204" s="154"/>
      <c r="H204" s="154"/>
      <c r="I204" s="154"/>
      <c r="J204" s="154"/>
      <c r="K204" s="55"/>
      <c r="L204" s="55"/>
      <c r="M204" s="66"/>
      <c r="N204" s="7"/>
    </row>
    <row r="205" spans="1:14" ht="19.5" customHeight="1">
      <c r="A205" s="69"/>
      <c r="B205" s="489"/>
      <c r="C205" s="357"/>
      <c r="D205" s="357"/>
      <c r="E205" s="357"/>
      <c r="F205" s="357"/>
      <c r="G205" s="54"/>
      <c r="H205" s="54"/>
      <c r="I205" s="54"/>
      <c r="J205" s="54"/>
      <c r="K205" s="490" t="s">
        <v>988</v>
      </c>
      <c r="L205" s="812">
        <f ca="1">NOW()</f>
        <v>45059.074733333335</v>
      </c>
      <c r="M205" s="812"/>
      <c r="N205" s="7"/>
    </row>
    <row r="206" spans="1:14" ht="18" customHeight="1">
      <c r="A206" s="466"/>
      <c r="B206" s="484"/>
      <c r="C206" s="466"/>
      <c r="D206" s="466"/>
      <c r="E206" s="466"/>
      <c r="F206" s="466"/>
      <c r="G206" s="466"/>
      <c r="H206" s="466"/>
      <c r="I206" s="466"/>
      <c r="J206" s="466"/>
      <c r="K206" s="466"/>
      <c r="L206" s="466"/>
      <c r="M206" s="466"/>
      <c r="N206" s="7"/>
    </row>
    <row r="207" spans="1:14" ht="12" customHeight="1">
      <c r="A207" s="69"/>
      <c r="B207" s="466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7"/>
    </row>
    <row r="208" spans="1:14">
      <c r="B208" s="54"/>
      <c r="C208" s="488"/>
    </row>
  </sheetData>
  <sheetProtection password="E6DF" sheet="1" objects="1" scenarios="1"/>
  <mergeCells count="107">
    <mergeCell ref="A77:M77"/>
    <mergeCell ref="A78:M78"/>
    <mergeCell ref="E58:J58"/>
    <mergeCell ref="F79:I79"/>
    <mergeCell ref="L67:M67"/>
    <mergeCell ref="A72:M72"/>
    <mergeCell ref="A73:M73"/>
    <mergeCell ref="A75:M75"/>
    <mergeCell ref="A76:M76"/>
    <mergeCell ref="C55:J55"/>
    <mergeCell ref="C56:J56"/>
    <mergeCell ref="C57:J57"/>
    <mergeCell ref="A67:K67"/>
    <mergeCell ref="J37:M37"/>
    <mergeCell ref="C39:J39"/>
    <mergeCell ref="C40:J40"/>
    <mergeCell ref="H52:J52"/>
    <mergeCell ref="C54:J54"/>
    <mergeCell ref="B37:I37"/>
    <mergeCell ref="A11:M11"/>
    <mergeCell ref="A13:M13"/>
    <mergeCell ref="J32:M32"/>
    <mergeCell ref="J33:M33"/>
    <mergeCell ref="J34:M34"/>
    <mergeCell ref="J35:M35"/>
    <mergeCell ref="J36:M36"/>
    <mergeCell ref="H26:K26"/>
    <mergeCell ref="B28:D28"/>
    <mergeCell ref="B29:J29"/>
    <mergeCell ref="I30:K30"/>
    <mergeCell ref="L30:M30"/>
    <mergeCell ref="B32:I32"/>
    <mergeCell ref="B33:I33"/>
    <mergeCell ref="B34:I34"/>
    <mergeCell ref="B35:I35"/>
    <mergeCell ref="B36:I36"/>
    <mergeCell ref="B1:M1"/>
    <mergeCell ref="A2:M2"/>
    <mergeCell ref="A3:M3"/>
    <mergeCell ref="A5:M5"/>
    <mergeCell ref="A7:M7"/>
    <mergeCell ref="C88:F88"/>
    <mergeCell ref="H88:I88"/>
    <mergeCell ref="C89:F89"/>
    <mergeCell ref="H89:I89"/>
    <mergeCell ref="J89:M89"/>
    <mergeCell ref="H86:I86"/>
    <mergeCell ref="A87:C87"/>
    <mergeCell ref="D87:F87"/>
    <mergeCell ref="H87:I87"/>
    <mergeCell ref="J87:M87"/>
    <mergeCell ref="A85:M85"/>
    <mergeCell ref="B19:M19"/>
    <mergeCell ref="A20:B20"/>
    <mergeCell ref="A21:B22"/>
    <mergeCell ref="A23:M23"/>
    <mergeCell ref="A24:M24"/>
    <mergeCell ref="A8:M8"/>
    <mergeCell ref="A9:M9"/>
    <mergeCell ref="A10:M10"/>
    <mergeCell ref="B99:D100"/>
    <mergeCell ref="B178:M178"/>
    <mergeCell ref="E92:M92"/>
    <mergeCell ref="A92:D92"/>
    <mergeCell ref="B203:B204"/>
    <mergeCell ref="A199:M199"/>
    <mergeCell ref="D105:G105"/>
    <mergeCell ref="B104:C104"/>
    <mergeCell ref="D104:G104"/>
    <mergeCell ref="J104:M104"/>
    <mergeCell ref="G103:H103"/>
    <mergeCell ref="B103:C103"/>
    <mergeCell ref="J105:M105"/>
    <mergeCell ref="H111:J111"/>
    <mergeCell ref="F112:G112"/>
    <mergeCell ref="B120:M120"/>
    <mergeCell ref="L111:M111"/>
    <mergeCell ref="D110:G110"/>
    <mergeCell ref="C144:E144"/>
    <mergeCell ref="I144:K144"/>
    <mergeCell ref="B136:C136"/>
    <mergeCell ref="I136:L136"/>
    <mergeCell ref="D122:E122"/>
    <mergeCell ref="L205:M205"/>
    <mergeCell ref="A80:M80"/>
    <mergeCell ref="H83:M83"/>
    <mergeCell ref="J81:K81"/>
    <mergeCell ref="K107:L107"/>
    <mergeCell ref="D107:G107"/>
    <mergeCell ref="B105:C105"/>
    <mergeCell ref="B93:M93"/>
    <mergeCell ref="H84:M84"/>
    <mergeCell ref="B106:C106"/>
    <mergeCell ref="D106:G106"/>
    <mergeCell ref="C112:E112"/>
    <mergeCell ref="I121:M121"/>
    <mergeCell ref="B116:M116"/>
    <mergeCell ref="B117:M117"/>
    <mergeCell ref="J90:M90"/>
    <mergeCell ref="B179:M179"/>
    <mergeCell ref="B177:M177"/>
    <mergeCell ref="B195:D195"/>
    <mergeCell ref="F195:G195"/>
    <mergeCell ref="D121:G121"/>
    <mergeCell ref="B107:C107"/>
    <mergeCell ref="J106:M106"/>
    <mergeCell ref="F111:G111"/>
  </mergeCells>
  <hyperlinks>
    <hyperlink ref="B1" r:id="rId1"/>
  </hyperlinks>
  <printOptions horizontalCentered="1"/>
  <pageMargins left="0.27559055118110237" right="0.27559055118110237" top="0.27559055118110237" bottom="0.27559055118110237" header="0.27559055118110237" footer="0.27559055118110237"/>
  <pageSetup paperSize="9" scale="7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54" r:id="rId5" name="Check Box 34">
              <controlPr defaultSize="0" autoFill="0" autoLine="0" autoPict="0">
                <anchor moveWithCells="1">
                  <from>
                    <xdr:col>9</xdr:col>
                    <xdr:colOff>314325</xdr:colOff>
                    <xdr:row>108</xdr:row>
                    <xdr:rowOff>219075</xdr:rowOff>
                  </from>
                  <to>
                    <xdr:col>10</xdr:col>
                    <xdr:colOff>295275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" name="Check Box 61">
              <controlPr defaultSize="0" autoFill="0" autoLine="0" autoPict="0">
                <anchor moveWithCells="1">
                  <from>
                    <xdr:col>7</xdr:col>
                    <xdr:colOff>704850</xdr:colOff>
                    <xdr:row>101</xdr:row>
                    <xdr:rowOff>200025</xdr:rowOff>
                  </from>
                  <to>
                    <xdr:col>8</xdr:col>
                    <xdr:colOff>504825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7" name="Check Box 62">
              <controlPr defaultSize="0" autoFill="0" autoLine="0" autoPict="0">
                <anchor moveWithCells="1">
                  <from>
                    <xdr:col>9</xdr:col>
                    <xdr:colOff>66675</xdr:colOff>
                    <xdr:row>102</xdr:row>
                    <xdr:rowOff>9525</xdr:rowOff>
                  </from>
                  <to>
                    <xdr:col>10</xdr:col>
                    <xdr:colOff>133350</xdr:colOff>
                    <xdr:row>102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8" name="Check Box 63">
              <controlPr defaultSize="0" autoFill="0" autoLine="0" autoPict="0">
                <anchor moveWithCells="1">
                  <from>
                    <xdr:col>10</xdr:col>
                    <xdr:colOff>161925</xdr:colOff>
                    <xdr:row>102</xdr:row>
                    <xdr:rowOff>28575</xdr:rowOff>
                  </from>
                  <to>
                    <xdr:col>11</xdr:col>
                    <xdr:colOff>361950</xdr:colOff>
                    <xdr:row>102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9" name="Check Box 66">
              <controlPr defaultSize="0" autoFill="0" autoLine="0" autoPict="0">
                <anchor moveWithCells="1">
                  <from>
                    <xdr:col>8</xdr:col>
                    <xdr:colOff>104775</xdr:colOff>
                    <xdr:row>108</xdr:row>
                    <xdr:rowOff>200025</xdr:rowOff>
                  </from>
                  <to>
                    <xdr:col>9</xdr:col>
                    <xdr:colOff>219075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" name="Check Box 72">
              <controlPr defaultSize="0" autoFill="0" autoLine="0" autoPict="0">
                <anchor moveWithCells="1">
                  <from>
                    <xdr:col>0</xdr:col>
                    <xdr:colOff>123825</xdr:colOff>
                    <xdr:row>236</xdr:row>
                    <xdr:rowOff>0</xdr:rowOff>
                  </from>
                  <to>
                    <xdr:col>11</xdr:col>
                    <xdr:colOff>666750</xdr:colOff>
                    <xdr:row>238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1" name="Check Box 98">
              <controlPr defaultSize="0" autoFill="0" autoLine="0" autoPict="0">
                <anchor moveWithCells="1">
                  <from>
                    <xdr:col>2</xdr:col>
                    <xdr:colOff>314325</xdr:colOff>
                    <xdr:row>140</xdr:row>
                    <xdr:rowOff>19050</xdr:rowOff>
                  </from>
                  <to>
                    <xdr:col>13</xdr:col>
                    <xdr:colOff>19050</xdr:colOff>
                    <xdr:row>141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2" name="Check Box 100">
              <controlPr defaultSize="0" autoFill="0" autoLine="0" autoPict="0">
                <anchor moveWithCells="1">
                  <from>
                    <xdr:col>2</xdr:col>
                    <xdr:colOff>504825</xdr:colOff>
                    <xdr:row>204</xdr:row>
                    <xdr:rowOff>28575</xdr:rowOff>
                  </from>
                  <to>
                    <xdr:col>10</xdr:col>
                    <xdr:colOff>142875</xdr:colOff>
                    <xdr:row>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3" name="Check Box 103">
              <controlPr defaultSize="0" autoFill="0" autoLine="0" autoPict="0">
                <anchor moveWithCells="1">
                  <from>
                    <xdr:col>3</xdr:col>
                    <xdr:colOff>266700</xdr:colOff>
                    <xdr:row>188</xdr:row>
                    <xdr:rowOff>76200</xdr:rowOff>
                  </from>
                  <to>
                    <xdr:col>7</xdr:col>
                    <xdr:colOff>514350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4" name="Check Box 104">
              <controlPr defaultSize="0" autoFill="0" autoLine="0" autoPict="0">
                <anchor moveWithCells="1">
                  <from>
                    <xdr:col>3</xdr:col>
                    <xdr:colOff>266700</xdr:colOff>
                    <xdr:row>189</xdr:row>
                    <xdr:rowOff>123825</xdr:rowOff>
                  </from>
                  <to>
                    <xdr:col>7</xdr:col>
                    <xdr:colOff>400050</xdr:colOff>
                    <xdr:row>190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5" name="Check Box 105">
              <controlPr defaultSize="0" autoFill="0" autoLine="0" autoPict="0">
                <anchor moveWithCells="1">
                  <from>
                    <xdr:col>5</xdr:col>
                    <xdr:colOff>323850</xdr:colOff>
                    <xdr:row>192</xdr:row>
                    <xdr:rowOff>0</xdr:rowOff>
                  </from>
                  <to>
                    <xdr:col>6</xdr:col>
                    <xdr:colOff>28575</xdr:colOff>
                    <xdr:row>192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6" name="Check Box 106">
              <controlPr defaultSize="0" autoFill="0" autoLine="0" autoPict="0">
                <anchor moveWithCells="1">
                  <from>
                    <xdr:col>6</xdr:col>
                    <xdr:colOff>238125</xdr:colOff>
                    <xdr:row>192</xdr:row>
                    <xdr:rowOff>9525</xdr:rowOff>
                  </from>
                  <to>
                    <xdr:col>6</xdr:col>
                    <xdr:colOff>542925</xdr:colOff>
                    <xdr:row>193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7" name="Check Box 107">
              <controlPr defaultSize="0" autoFill="0" autoLine="0" autoPict="0">
                <anchor moveWithCells="1">
                  <from>
                    <xdr:col>3</xdr:col>
                    <xdr:colOff>47625</xdr:colOff>
                    <xdr:row>180</xdr:row>
                    <xdr:rowOff>123825</xdr:rowOff>
                  </from>
                  <to>
                    <xdr:col>12</xdr:col>
                    <xdr:colOff>742950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8" name="Check Box 108">
              <controlPr defaultSize="0" autoFill="0" autoLine="0" autoPict="0">
                <anchor moveWithCells="1">
                  <from>
                    <xdr:col>3</xdr:col>
                    <xdr:colOff>47625</xdr:colOff>
                    <xdr:row>180</xdr:row>
                    <xdr:rowOff>0</xdr:rowOff>
                  </from>
                  <to>
                    <xdr:col>12</xdr:col>
                    <xdr:colOff>666750</xdr:colOff>
                    <xdr:row>181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9" name="Check Box 153">
              <controlPr defaultSize="0" autoFill="0" autoLine="0" autoPict="0">
                <anchor moveWithCells="1">
                  <from>
                    <xdr:col>3</xdr:col>
                    <xdr:colOff>685800</xdr:colOff>
                    <xdr:row>98</xdr:row>
                    <xdr:rowOff>9525</xdr:rowOff>
                  </from>
                  <to>
                    <xdr:col>9</xdr:col>
                    <xdr:colOff>28575</xdr:colOff>
                    <xdr:row>99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20" name="Check Box 154">
              <controlPr defaultSize="0" autoFill="0" autoLine="0" autoPict="0">
                <anchor moveWithCells="1">
                  <from>
                    <xdr:col>3</xdr:col>
                    <xdr:colOff>695325</xdr:colOff>
                    <xdr:row>99</xdr:row>
                    <xdr:rowOff>76200</xdr:rowOff>
                  </from>
                  <to>
                    <xdr:col>9</xdr:col>
                    <xdr:colOff>133350</xdr:colOff>
                    <xdr:row>99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Zeros="0" zoomScale="90" zoomScaleNormal="90" workbookViewId="0">
      <selection activeCell="D15" sqref="D15:E15"/>
    </sheetView>
  </sheetViews>
  <sheetFormatPr defaultColWidth="10.1640625" defaultRowHeight="12.75"/>
  <cols>
    <col min="1" max="1" width="1" style="11" customWidth="1"/>
    <col min="2" max="2" width="5.1640625" style="9" customWidth="1"/>
    <col min="3" max="3" width="23" style="10" customWidth="1"/>
    <col min="4" max="4" width="18.5" style="12" customWidth="1"/>
    <col min="5" max="5" width="9.5" style="12" customWidth="1"/>
    <col min="6" max="6" width="82.5" style="12" customWidth="1"/>
    <col min="7" max="7" width="11.1640625" style="12" customWidth="1"/>
    <col min="8" max="8" width="14.83203125" style="12" customWidth="1"/>
    <col min="9" max="9" width="16.1640625" style="12" customWidth="1"/>
    <col min="10" max="10" width="10.1640625" style="12" customWidth="1"/>
    <col min="11" max="11" width="16.33203125" style="12" customWidth="1"/>
    <col min="12" max="12" width="17.1640625" style="12" customWidth="1"/>
    <col min="13" max="13" width="12.6640625" style="12" customWidth="1"/>
    <col min="14" max="14" width="14.83203125" style="12" customWidth="1"/>
    <col min="15" max="15" width="10.1640625" style="12"/>
    <col min="16" max="16" width="15.33203125" style="12" customWidth="1"/>
    <col min="17" max="17" width="16.1640625" style="12" customWidth="1"/>
    <col min="18" max="18" width="10.1640625" style="12"/>
    <col min="19" max="19" width="13.33203125" style="12" customWidth="1"/>
    <col min="20" max="250" width="10.1640625" style="12"/>
    <col min="251" max="251" width="19.33203125" style="12" customWidth="1"/>
    <col min="252" max="252" width="25.33203125" style="12" customWidth="1"/>
    <col min="253" max="253" width="34.33203125" style="12" customWidth="1"/>
    <col min="254" max="254" width="26.83203125" style="12" customWidth="1"/>
    <col min="255" max="255" width="6.6640625" style="12" customWidth="1"/>
    <col min="256" max="256" width="12.6640625" style="12" customWidth="1"/>
    <col min="257" max="257" width="14" style="12" customWidth="1"/>
    <col min="258" max="258" width="11.6640625" style="12" customWidth="1"/>
    <col min="259" max="259" width="18.1640625" style="12" customWidth="1"/>
    <col min="260" max="260" width="10.1640625" style="12"/>
    <col min="261" max="261" width="10.1640625" style="12" customWidth="1"/>
    <col min="262" max="506" width="10.1640625" style="12"/>
    <col min="507" max="507" width="19.33203125" style="12" customWidth="1"/>
    <col min="508" max="508" width="25.33203125" style="12" customWidth="1"/>
    <col min="509" max="509" width="34.33203125" style="12" customWidth="1"/>
    <col min="510" max="510" width="26.83203125" style="12" customWidth="1"/>
    <col min="511" max="511" width="6.6640625" style="12" customWidth="1"/>
    <col min="512" max="512" width="12.6640625" style="12" customWidth="1"/>
    <col min="513" max="513" width="14" style="12" customWidth="1"/>
    <col min="514" max="514" width="11.6640625" style="12" customWidth="1"/>
    <col min="515" max="515" width="18.1640625" style="12" customWidth="1"/>
    <col min="516" max="516" width="10.1640625" style="12"/>
    <col min="517" max="517" width="10.1640625" style="12" customWidth="1"/>
    <col min="518" max="762" width="10.1640625" style="12"/>
    <col min="763" max="763" width="19.33203125" style="12" customWidth="1"/>
    <col min="764" max="764" width="25.33203125" style="12" customWidth="1"/>
    <col min="765" max="765" width="34.33203125" style="12" customWidth="1"/>
    <col min="766" max="766" width="26.83203125" style="12" customWidth="1"/>
    <col min="767" max="767" width="6.6640625" style="12" customWidth="1"/>
    <col min="768" max="768" width="12.6640625" style="12" customWidth="1"/>
    <col min="769" max="769" width="14" style="12" customWidth="1"/>
    <col min="770" max="770" width="11.6640625" style="12" customWidth="1"/>
    <col min="771" max="771" width="18.1640625" style="12" customWidth="1"/>
    <col min="772" max="772" width="10.1640625" style="12"/>
    <col min="773" max="773" width="10.1640625" style="12" customWidth="1"/>
    <col min="774" max="1018" width="10.1640625" style="12"/>
    <col min="1019" max="1019" width="19.33203125" style="12" customWidth="1"/>
    <col min="1020" max="1020" width="25.33203125" style="12" customWidth="1"/>
    <col min="1021" max="1021" width="34.33203125" style="12" customWidth="1"/>
    <col min="1022" max="1022" width="26.83203125" style="12" customWidth="1"/>
    <col min="1023" max="1023" width="6.6640625" style="12" customWidth="1"/>
    <col min="1024" max="1024" width="12.6640625" style="12" customWidth="1"/>
    <col min="1025" max="1025" width="14" style="12" customWidth="1"/>
    <col min="1026" max="1026" width="11.6640625" style="12" customWidth="1"/>
    <col min="1027" max="1027" width="18.1640625" style="12" customWidth="1"/>
    <col min="1028" max="1028" width="10.1640625" style="12"/>
    <col min="1029" max="1029" width="10.1640625" style="12" customWidth="1"/>
    <col min="1030" max="1274" width="10.1640625" style="12"/>
    <col min="1275" max="1275" width="19.33203125" style="12" customWidth="1"/>
    <col min="1276" max="1276" width="25.33203125" style="12" customWidth="1"/>
    <col min="1277" max="1277" width="34.33203125" style="12" customWidth="1"/>
    <col min="1278" max="1278" width="26.83203125" style="12" customWidth="1"/>
    <col min="1279" max="1279" width="6.6640625" style="12" customWidth="1"/>
    <col min="1280" max="1280" width="12.6640625" style="12" customWidth="1"/>
    <col min="1281" max="1281" width="14" style="12" customWidth="1"/>
    <col min="1282" max="1282" width="11.6640625" style="12" customWidth="1"/>
    <col min="1283" max="1283" width="18.1640625" style="12" customWidth="1"/>
    <col min="1284" max="1284" width="10.1640625" style="12"/>
    <col min="1285" max="1285" width="10.1640625" style="12" customWidth="1"/>
    <col min="1286" max="1530" width="10.1640625" style="12"/>
    <col min="1531" max="1531" width="19.33203125" style="12" customWidth="1"/>
    <col min="1532" max="1532" width="25.33203125" style="12" customWidth="1"/>
    <col min="1533" max="1533" width="34.33203125" style="12" customWidth="1"/>
    <col min="1534" max="1534" width="26.83203125" style="12" customWidth="1"/>
    <col min="1535" max="1535" width="6.6640625" style="12" customWidth="1"/>
    <col min="1536" max="1536" width="12.6640625" style="12" customWidth="1"/>
    <col min="1537" max="1537" width="14" style="12" customWidth="1"/>
    <col min="1538" max="1538" width="11.6640625" style="12" customWidth="1"/>
    <col min="1539" max="1539" width="18.1640625" style="12" customWidth="1"/>
    <col min="1540" max="1540" width="10.1640625" style="12"/>
    <col min="1541" max="1541" width="10.1640625" style="12" customWidth="1"/>
    <col min="1542" max="1786" width="10.1640625" style="12"/>
    <col min="1787" max="1787" width="19.33203125" style="12" customWidth="1"/>
    <col min="1788" max="1788" width="25.33203125" style="12" customWidth="1"/>
    <col min="1789" max="1789" width="34.33203125" style="12" customWidth="1"/>
    <col min="1790" max="1790" width="26.83203125" style="12" customWidth="1"/>
    <col min="1791" max="1791" width="6.6640625" style="12" customWidth="1"/>
    <col min="1792" max="1792" width="12.6640625" style="12" customWidth="1"/>
    <col min="1793" max="1793" width="14" style="12" customWidth="1"/>
    <col min="1794" max="1794" width="11.6640625" style="12" customWidth="1"/>
    <col min="1795" max="1795" width="18.1640625" style="12" customWidth="1"/>
    <col min="1796" max="1796" width="10.1640625" style="12"/>
    <col min="1797" max="1797" width="10.1640625" style="12" customWidth="1"/>
    <col min="1798" max="2042" width="10.1640625" style="12"/>
    <col min="2043" max="2043" width="19.33203125" style="12" customWidth="1"/>
    <col min="2044" max="2044" width="25.33203125" style="12" customWidth="1"/>
    <col min="2045" max="2045" width="34.33203125" style="12" customWidth="1"/>
    <col min="2046" max="2046" width="26.83203125" style="12" customWidth="1"/>
    <col min="2047" max="2047" width="6.6640625" style="12" customWidth="1"/>
    <col min="2048" max="2048" width="12.6640625" style="12" customWidth="1"/>
    <col min="2049" max="2049" width="14" style="12" customWidth="1"/>
    <col min="2050" max="2050" width="11.6640625" style="12" customWidth="1"/>
    <col min="2051" max="2051" width="18.1640625" style="12" customWidth="1"/>
    <col min="2052" max="2052" width="10.1640625" style="12"/>
    <col min="2053" max="2053" width="10.1640625" style="12" customWidth="1"/>
    <col min="2054" max="2298" width="10.1640625" style="12"/>
    <col min="2299" max="2299" width="19.33203125" style="12" customWidth="1"/>
    <col min="2300" max="2300" width="25.33203125" style="12" customWidth="1"/>
    <col min="2301" max="2301" width="34.33203125" style="12" customWidth="1"/>
    <col min="2302" max="2302" width="26.83203125" style="12" customWidth="1"/>
    <col min="2303" max="2303" width="6.6640625" style="12" customWidth="1"/>
    <col min="2304" max="2304" width="12.6640625" style="12" customWidth="1"/>
    <col min="2305" max="2305" width="14" style="12" customWidth="1"/>
    <col min="2306" max="2306" width="11.6640625" style="12" customWidth="1"/>
    <col min="2307" max="2307" width="18.1640625" style="12" customWidth="1"/>
    <col min="2308" max="2308" width="10.1640625" style="12"/>
    <col min="2309" max="2309" width="10.1640625" style="12" customWidth="1"/>
    <col min="2310" max="2554" width="10.1640625" style="12"/>
    <col min="2555" max="2555" width="19.33203125" style="12" customWidth="1"/>
    <col min="2556" max="2556" width="25.33203125" style="12" customWidth="1"/>
    <col min="2557" max="2557" width="34.33203125" style="12" customWidth="1"/>
    <col min="2558" max="2558" width="26.83203125" style="12" customWidth="1"/>
    <col min="2559" max="2559" width="6.6640625" style="12" customWidth="1"/>
    <col min="2560" max="2560" width="12.6640625" style="12" customWidth="1"/>
    <col min="2561" max="2561" width="14" style="12" customWidth="1"/>
    <col min="2562" max="2562" width="11.6640625" style="12" customWidth="1"/>
    <col min="2563" max="2563" width="18.1640625" style="12" customWidth="1"/>
    <col min="2564" max="2564" width="10.1640625" style="12"/>
    <col min="2565" max="2565" width="10.1640625" style="12" customWidth="1"/>
    <col min="2566" max="2810" width="10.1640625" style="12"/>
    <col min="2811" max="2811" width="19.33203125" style="12" customWidth="1"/>
    <col min="2812" max="2812" width="25.33203125" style="12" customWidth="1"/>
    <col min="2813" max="2813" width="34.33203125" style="12" customWidth="1"/>
    <col min="2814" max="2814" width="26.83203125" style="12" customWidth="1"/>
    <col min="2815" max="2815" width="6.6640625" style="12" customWidth="1"/>
    <col min="2816" max="2816" width="12.6640625" style="12" customWidth="1"/>
    <col min="2817" max="2817" width="14" style="12" customWidth="1"/>
    <col min="2818" max="2818" width="11.6640625" style="12" customWidth="1"/>
    <col min="2819" max="2819" width="18.1640625" style="12" customWidth="1"/>
    <col min="2820" max="2820" width="10.1640625" style="12"/>
    <col min="2821" max="2821" width="10.1640625" style="12" customWidth="1"/>
    <col min="2822" max="3066" width="10.1640625" style="12"/>
    <col min="3067" max="3067" width="19.33203125" style="12" customWidth="1"/>
    <col min="3068" max="3068" width="25.33203125" style="12" customWidth="1"/>
    <col min="3069" max="3069" width="34.33203125" style="12" customWidth="1"/>
    <col min="3070" max="3070" width="26.83203125" style="12" customWidth="1"/>
    <col min="3071" max="3071" width="6.6640625" style="12" customWidth="1"/>
    <col min="3072" max="3072" width="12.6640625" style="12" customWidth="1"/>
    <col min="3073" max="3073" width="14" style="12" customWidth="1"/>
    <col min="3074" max="3074" width="11.6640625" style="12" customWidth="1"/>
    <col min="3075" max="3075" width="18.1640625" style="12" customWidth="1"/>
    <col min="3076" max="3076" width="10.1640625" style="12"/>
    <col min="3077" max="3077" width="10.1640625" style="12" customWidth="1"/>
    <col min="3078" max="3322" width="10.1640625" style="12"/>
    <col min="3323" max="3323" width="19.33203125" style="12" customWidth="1"/>
    <col min="3324" max="3324" width="25.33203125" style="12" customWidth="1"/>
    <col min="3325" max="3325" width="34.33203125" style="12" customWidth="1"/>
    <col min="3326" max="3326" width="26.83203125" style="12" customWidth="1"/>
    <col min="3327" max="3327" width="6.6640625" style="12" customWidth="1"/>
    <col min="3328" max="3328" width="12.6640625" style="12" customWidth="1"/>
    <col min="3329" max="3329" width="14" style="12" customWidth="1"/>
    <col min="3330" max="3330" width="11.6640625" style="12" customWidth="1"/>
    <col min="3331" max="3331" width="18.1640625" style="12" customWidth="1"/>
    <col min="3332" max="3332" width="10.1640625" style="12"/>
    <col min="3333" max="3333" width="10.1640625" style="12" customWidth="1"/>
    <col min="3334" max="3578" width="10.1640625" style="12"/>
    <col min="3579" max="3579" width="19.33203125" style="12" customWidth="1"/>
    <col min="3580" max="3580" width="25.33203125" style="12" customWidth="1"/>
    <col min="3581" max="3581" width="34.33203125" style="12" customWidth="1"/>
    <col min="3582" max="3582" width="26.83203125" style="12" customWidth="1"/>
    <col min="3583" max="3583" width="6.6640625" style="12" customWidth="1"/>
    <col min="3584" max="3584" width="12.6640625" style="12" customWidth="1"/>
    <col min="3585" max="3585" width="14" style="12" customWidth="1"/>
    <col min="3586" max="3586" width="11.6640625" style="12" customWidth="1"/>
    <col min="3587" max="3587" width="18.1640625" style="12" customWidth="1"/>
    <col min="3588" max="3588" width="10.1640625" style="12"/>
    <col min="3589" max="3589" width="10.1640625" style="12" customWidth="1"/>
    <col min="3590" max="3834" width="10.1640625" style="12"/>
    <col min="3835" max="3835" width="19.33203125" style="12" customWidth="1"/>
    <col min="3836" max="3836" width="25.33203125" style="12" customWidth="1"/>
    <col min="3837" max="3837" width="34.33203125" style="12" customWidth="1"/>
    <col min="3838" max="3838" width="26.83203125" style="12" customWidth="1"/>
    <col min="3839" max="3839" width="6.6640625" style="12" customWidth="1"/>
    <col min="3840" max="3840" width="12.6640625" style="12" customWidth="1"/>
    <col min="3841" max="3841" width="14" style="12" customWidth="1"/>
    <col min="3842" max="3842" width="11.6640625" style="12" customWidth="1"/>
    <col min="3843" max="3843" width="18.1640625" style="12" customWidth="1"/>
    <col min="3844" max="3844" width="10.1640625" style="12"/>
    <col min="3845" max="3845" width="10.1640625" style="12" customWidth="1"/>
    <col min="3846" max="4090" width="10.1640625" style="12"/>
    <col min="4091" max="4091" width="19.33203125" style="12" customWidth="1"/>
    <col min="4092" max="4092" width="25.33203125" style="12" customWidth="1"/>
    <col min="4093" max="4093" width="34.33203125" style="12" customWidth="1"/>
    <col min="4094" max="4094" width="26.83203125" style="12" customWidth="1"/>
    <col min="4095" max="4095" width="6.6640625" style="12" customWidth="1"/>
    <col min="4096" max="4096" width="12.6640625" style="12" customWidth="1"/>
    <col min="4097" max="4097" width="14" style="12" customWidth="1"/>
    <col min="4098" max="4098" width="11.6640625" style="12" customWidth="1"/>
    <col min="4099" max="4099" width="18.1640625" style="12" customWidth="1"/>
    <col min="4100" max="4100" width="10.1640625" style="12"/>
    <col min="4101" max="4101" width="10.1640625" style="12" customWidth="1"/>
    <col min="4102" max="4346" width="10.1640625" style="12"/>
    <col min="4347" max="4347" width="19.33203125" style="12" customWidth="1"/>
    <col min="4348" max="4348" width="25.33203125" style="12" customWidth="1"/>
    <col min="4349" max="4349" width="34.33203125" style="12" customWidth="1"/>
    <col min="4350" max="4350" width="26.83203125" style="12" customWidth="1"/>
    <col min="4351" max="4351" width="6.6640625" style="12" customWidth="1"/>
    <col min="4352" max="4352" width="12.6640625" style="12" customWidth="1"/>
    <col min="4353" max="4353" width="14" style="12" customWidth="1"/>
    <col min="4354" max="4354" width="11.6640625" style="12" customWidth="1"/>
    <col min="4355" max="4355" width="18.1640625" style="12" customWidth="1"/>
    <col min="4356" max="4356" width="10.1640625" style="12"/>
    <col min="4357" max="4357" width="10.1640625" style="12" customWidth="1"/>
    <col min="4358" max="4602" width="10.1640625" style="12"/>
    <col min="4603" max="4603" width="19.33203125" style="12" customWidth="1"/>
    <col min="4604" max="4604" width="25.33203125" style="12" customWidth="1"/>
    <col min="4605" max="4605" width="34.33203125" style="12" customWidth="1"/>
    <col min="4606" max="4606" width="26.83203125" style="12" customWidth="1"/>
    <col min="4607" max="4607" width="6.6640625" style="12" customWidth="1"/>
    <col min="4608" max="4608" width="12.6640625" style="12" customWidth="1"/>
    <col min="4609" max="4609" width="14" style="12" customWidth="1"/>
    <col min="4610" max="4610" width="11.6640625" style="12" customWidth="1"/>
    <col min="4611" max="4611" width="18.1640625" style="12" customWidth="1"/>
    <col min="4612" max="4612" width="10.1640625" style="12"/>
    <col min="4613" max="4613" width="10.1640625" style="12" customWidth="1"/>
    <col min="4614" max="4858" width="10.1640625" style="12"/>
    <col min="4859" max="4859" width="19.33203125" style="12" customWidth="1"/>
    <col min="4860" max="4860" width="25.33203125" style="12" customWidth="1"/>
    <col min="4861" max="4861" width="34.33203125" style="12" customWidth="1"/>
    <col min="4862" max="4862" width="26.83203125" style="12" customWidth="1"/>
    <col min="4863" max="4863" width="6.6640625" style="12" customWidth="1"/>
    <col min="4864" max="4864" width="12.6640625" style="12" customWidth="1"/>
    <col min="4865" max="4865" width="14" style="12" customWidth="1"/>
    <col min="4866" max="4866" width="11.6640625" style="12" customWidth="1"/>
    <col min="4867" max="4867" width="18.1640625" style="12" customWidth="1"/>
    <col min="4868" max="4868" width="10.1640625" style="12"/>
    <col min="4869" max="4869" width="10.1640625" style="12" customWidth="1"/>
    <col min="4870" max="5114" width="10.1640625" style="12"/>
    <col min="5115" max="5115" width="19.33203125" style="12" customWidth="1"/>
    <col min="5116" max="5116" width="25.33203125" style="12" customWidth="1"/>
    <col min="5117" max="5117" width="34.33203125" style="12" customWidth="1"/>
    <col min="5118" max="5118" width="26.83203125" style="12" customWidth="1"/>
    <col min="5119" max="5119" width="6.6640625" style="12" customWidth="1"/>
    <col min="5120" max="5120" width="12.6640625" style="12" customWidth="1"/>
    <col min="5121" max="5121" width="14" style="12" customWidth="1"/>
    <col min="5122" max="5122" width="11.6640625" style="12" customWidth="1"/>
    <col min="5123" max="5123" width="18.1640625" style="12" customWidth="1"/>
    <col min="5124" max="5124" width="10.1640625" style="12"/>
    <col min="5125" max="5125" width="10.1640625" style="12" customWidth="1"/>
    <col min="5126" max="5370" width="10.1640625" style="12"/>
    <col min="5371" max="5371" width="19.33203125" style="12" customWidth="1"/>
    <col min="5372" max="5372" width="25.33203125" style="12" customWidth="1"/>
    <col min="5373" max="5373" width="34.33203125" style="12" customWidth="1"/>
    <col min="5374" max="5374" width="26.83203125" style="12" customWidth="1"/>
    <col min="5375" max="5375" width="6.6640625" style="12" customWidth="1"/>
    <col min="5376" max="5376" width="12.6640625" style="12" customWidth="1"/>
    <col min="5377" max="5377" width="14" style="12" customWidth="1"/>
    <col min="5378" max="5378" width="11.6640625" style="12" customWidth="1"/>
    <col min="5379" max="5379" width="18.1640625" style="12" customWidth="1"/>
    <col min="5380" max="5380" width="10.1640625" style="12"/>
    <col min="5381" max="5381" width="10.1640625" style="12" customWidth="1"/>
    <col min="5382" max="5626" width="10.1640625" style="12"/>
    <col min="5627" max="5627" width="19.33203125" style="12" customWidth="1"/>
    <col min="5628" max="5628" width="25.33203125" style="12" customWidth="1"/>
    <col min="5629" max="5629" width="34.33203125" style="12" customWidth="1"/>
    <col min="5630" max="5630" width="26.83203125" style="12" customWidth="1"/>
    <col min="5631" max="5631" width="6.6640625" style="12" customWidth="1"/>
    <col min="5632" max="5632" width="12.6640625" style="12" customWidth="1"/>
    <col min="5633" max="5633" width="14" style="12" customWidth="1"/>
    <col min="5634" max="5634" width="11.6640625" style="12" customWidth="1"/>
    <col min="5635" max="5635" width="18.1640625" style="12" customWidth="1"/>
    <col min="5636" max="5636" width="10.1640625" style="12"/>
    <col min="5637" max="5637" width="10.1640625" style="12" customWidth="1"/>
    <col min="5638" max="5882" width="10.1640625" style="12"/>
    <col min="5883" max="5883" width="19.33203125" style="12" customWidth="1"/>
    <col min="5884" max="5884" width="25.33203125" style="12" customWidth="1"/>
    <col min="5885" max="5885" width="34.33203125" style="12" customWidth="1"/>
    <col min="5886" max="5886" width="26.83203125" style="12" customWidth="1"/>
    <col min="5887" max="5887" width="6.6640625" style="12" customWidth="1"/>
    <col min="5888" max="5888" width="12.6640625" style="12" customWidth="1"/>
    <col min="5889" max="5889" width="14" style="12" customWidth="1"/>
    <col min="5890" max="5890" width="11.6640625" style="12" customWidth="1"/>
    <col min="5891" max="5891" width="18.1640625" style="12" customWidth="1"/>
    <col min="5892" max="5892" width="10.1640625" style="12"/>
    <col min="5893" max="5893" width="10.1640625" style="12" customWidth="1"/>
    <col min="5894" max="6138" width="10.1640625" style="12"/>
    <col min="6139" max="6139" width="19.33203125" style="12" customWidth="1"/>
    <col min="6140" max="6140" width="25.33203125" style="12" customWidth="1"/>
    <col min="6141" max="6141" width="34.33203125" style="12" customWidth="1"/>
    <col min="6142" max="6142" width="26.83203125" style="12" customWidth="1"/>
    <col min="6143" max="6143" width="6.6640625" style="12" customWidth="1"/>
    <col min="6144" max="6144" width="12.6640625" style="12" customWidth="1"/>
    <col min="6145" max="6145" width="14" style="12" customWidth="1"/>
    <col min="6146" max="6146" width="11.6640625" style="12" customWidth="1"/>
    <col min="6147" max="6147" width="18.1640625" style="12" customWidth="1"/>
    <col min="6148" max="6148" width="10.1640625" style="12"/>
    <col min="6149" max="6149" width="10.1640625" style="12" customWidth="1"/>
    <col min="6150" max="6394" width="10.1640625" style="12"/>
    <col min="6395" max="6395" width="19.33203125" style="12" customWidth="1"/>
    <col min="6396" max="6396" width="25.33203125" style="12" customWidth="1"/>
    <col min="6397" max="6397" width="34.33203125" style="12" customWidth="1"/>
    <col min="6398" max="6398" width="26.83203125" style="12" customWidth="1"/>
    <col min="6399" max="6399" width="6.6640625" style="12" customWidth="1"/>
    <col min="6400" max="6400" width="12.6640625" style="12" customWidth="1"/>
    <col min="6401" max="6401" width="14" style="12" customWidth="1"/>
    <col min="6402" max="6402" width="11.6640625" style="12" customWidth="1"/>
    <col min="6403" max="6403" width="18.1640625" style="12" customWidth="1"/>
    <col min="6404" max="6404" width="10.1640625" style="12"/>
    <col min="6405" max="6405" width="10.1640625" style="12" customWidth="1"/>
    <col min="6406" max="6650" width="10.1640625" style="12"/>
    <col min="6651" max="6651" width="19.33203125" style="12" customWidth="1"/>
    <col min="6652" max="6652" width="25.33203125" style="12" customWidth="1"/>
    <col min="6653" max="6653" width="34.33203125" style="12" customWidth="1"/>
    <col min="6654" max="6654" width="26.83203125" style="12" customWidth="1"/>
    <col min="6655" max="6655" width="6.6640625" style="12" customWidth="1"/>
    <col min="6656" max="6656" width="12.6640625" style="12" customWidth="1"/>
    <col min="6657" max="6657" width="14" style="12" customWidth="1"/>
    <col min="6658" max="6658" width="11.6640625" style="12" customWidth="1"/>
    <col min="6659" max="6659" width="18.1640625" style="12" customWidth="1"/>
    <col min="6660" max="6660" width="10.1640625" style="12"/>
    <col min="6661" max="6661" width="10.1640625" style="12" customWidth="1"/>
    <col min="6662" max="6906" width="10.1640625" style="12"/>
    <col min="6907" max="6907" width="19.33203125" style="12" customWidth="1"/>
    <col min="6908" max="6908" width="25.33203125" style="12" customWidth="1"/>
    <col min="6909" max="6909" width="34.33203125" style="12" customWidth="1"/>
    <col min="6910" max="6910" width="26.83203125" style="12" customWidth="1"/>
    <col min="6911" max="6911" width="6.6640625" style="12" customWidth="1"/>
    <col min="6912" max="6912" width="12.6640625" style="12" customWidth="1"/>
    <col min="6913" max="6913" width="14" style="12" customWidth="1"/>
    <col min="6914" max="6914" width="11.6640625" style="12" customWidth="1"/>
    <col min="6915" max="6915" width="18.1640625" style="12" customWidth="1"/>
    <col min="6916" max="6916" width="10.1640625" style="12"/>
    <col min="6917" max="6917" width="10.1640625" style="12" customWidth="1"/>
    <col min="6918" max="7162" width="10.1640625" style="12"/>
    <col min="7163" max="7163" width="19.33203125" style="12" customWidth="1"/>
    <col min="7164" max="7164" width="25.33203125" style="12" customWidth="1"/>
    <col min="7165" max="7165" width="34.33203125" style="12" customWidth="1"/>
    <col min="7166" max="7166" width="26.83203125" style="12" customWidth="1"/>
    <col min="7167" max="7167" width="6.6640625" style="12" customWidth="1"/>
    <col min="7168" max="7168" width="12.6640625" style="12" customWidth="1"/>
    <col min="7169" max="7169" width="14" style="12" customWidth="1"/>
    <col min="7170" max="7170" width="11.6640625" style="12" customWidth="1"/>
    <col min="7171" max="7171" width="18.1640625" style="12" customWidth="1"/>
    <col min="7172" max="7172" width="10.1640625" style="12"/>
    <col min="7173" max="7173" width="10.1640625" style="12" customWidth="1"/>
    <col min="7174" max="7418" width="10.1640625" style="12"/>
    <col min="7419" max="7419" width="19.33203125" style="12" customWidth="1"/>
    <col min="7420" max="7420" width="25.33203125" style="12" customWidth="1"/>
    <col min="7421" max="7421" width="34.33203125" style="12" customWidth="1"/>
    <col min="7422" max="7422" width="26.83203125" style="12" customWidth="1"/>
    <col min="7423" max="7423" width="6.6640625" style="12" customWidth="1"/>
    <col min="7424" max="7424" width="12.6640625" style="12" customWidth="1"/>
    <col min="7425" max="7425" width="14" style="12" customWidth="1"/>
    <col min="7426" max="7426" width="11.6640625" style="12" customWidth="1"/>
    <col min="7427" max="7427" width="18.1640625" style="12" customWidth="1"/>
    <col min="7428" max="7428" width="10.1640625" style="12"/>
    <col min="7429" max="7429" width="10.1640625" style="12" customWidth="1"/>
    <col min="7430" max="7674" width="10.1640625" style="12"/>
    <col min="7675" max="7675" width="19.33203125" style="12" customWidth="1"/>
    <col min="7676" max="7676" width="25.33203125" style="12" customWidth="1"/>
    <col min="7677" max="7677" width="34.33203125" style="12" customWidth="1"/>
    <col min="7678" max="7678" width="26.83203125" style="12" customWidth="1"/>
    <col min="7679" max="7679" width="6.6640625" style="12" customWidth="1"/>
    <col min="7680" max="7680" width="12.6640625" style="12" customWidth="1"/>
    <col min="7681" max="7681" width="14" style="12" customWidth="1"/>
    <col min="7682" max="7682" width="11.6640625" style="12" customWidth="1"/>
    <col min="7683" max="7683" width="18.1640625" style="12" customWidth="1"/>
    <col min="7684" max="7684" width="10.1640625" style="12"/>
    <col min="7685" max="7685" width="10.1640625" style="12" customWidth="1"/>
    <col min="7686" max="7930" width="10.1640625" style="12"/>
    <col min="7931" max="7931" width="19.33203125" style="12" customWidth="1"/>
    <col min="7932" max="7932" width="25.33203125" style="12" customWidth="1"/>
    <col min="7933" max="7933" width="34.33203125" style="12" customWidth="1"/>
    <col min="7934" max="7934" width="26.83203125" style="12" customWidth="1"/>
    <col min="7935" max="7935" width="6.6640625" style="12" customWidth="1"/>
    <col min="7936" max="7936" width="12.6640625" style="12" customWidth="1"/>
    <col min="7937" max="7937" width="14" style="12" customWidth="1"/>
    <col min="7938" max="7938" width="11.6640625" style="12" customWidth="1"/>
    <col min="7939" max="7939" width="18.1640625" style="12" customWidth="1"/>
    <col min="7940" max="7940" width="10.1640625" style="12"/>
    <col min="7941" max="7941" width="10.1640625" style="12" customWidth="1"/>
    <col min="7942" max="8186" width="10.1640625" style="12"/>
    <col min="8187" max="8187" width="19.33203125" style="12" customWidth="1"/>
    <col min="8188" max="8188" width="25.33203125" style="12" customWidth="1"/>
    <col min="8189" max="8189" width="34.33203125" style="12" customWidth="1"/>
    <col min="8190" max="8190" width="26.83203125" style="12" customWidth="1"/>
    <col min="8191" max="8191" width="6.6640625" style="12" customWidth="1"/>
    <col min="8192" max="8192" width="12.6640625" style="12" customWidth="1"/>
    <col min="8193" max="8193" width="14" style="12" customWidth="1"/>
    <col min="8194" max="8194" width="11.6640625" style="12" customWidth="1"/>
    <col min="8195" max="8195" width="18.1640625" style="12" customWidth="1"/>
    <col min="8196" max="8196" width="10.1640625" style="12"/>
    <col min="8197" max="8197" width="10.1640625" style="12" customWidth="1"/>
    <col min="8198" max="8442" width="10.1640625" style="12"/>
    <col min="8443" max="8443" width="19.33203125" style="12" customWidth="1"/>
    <col min="8444" max="8444" width="25.33203125" style="12" customWidth="1"/>
    <col min="8445" max="8445" width="34.33203125" style="12" customWidth="1"/>
    <col min="8446" max="8446" width="26.83203125" style="12" customWidth="1"/>
    <col min="8447" max="8447" width="6.6640625" style="12" customWidth="1"/>
    <col min="8448" max="8448" width="12.6640625" style="12" customWidth="1"/>
    <col min="8449" max="8449" width="14" style="12" customWidth="1"/>
    <col min="8450" max="8450" width="11.6640625" style="12" customWidth="1"/>
    <col min="8451" max="8451" width="18.1640625" style="12" customWidth="1"/>
    <col min="8452" max="8452" width="10.1640625" style="12"/>
    <col min="8453" max="8453" width="10.1640625" style="12" customWidth="1"/>
    <col min="8454" max="8698" width="10.1640625" style="12"/>
    <col min="8699" max="8699" width="19.33203125" style="12" customWidth="1"/>
    <col min="8700" max="8700" width="25.33203125" style="12" customWidth="1"/>
    <col min="8701" max="8701" width="34.33203125" style="12" customWidth="1"/>
    <col min="8702" max="8702" width="26.83203125" style="12" customWidth="1"/>
    <col min="8703" max="8703" width="6.6640625" style="12" customWidth="1"/>
    <col min="8704" max="8704" width="12.6640625" style="12" customWidth="1"/>
    <col min="8705" max="8705" width="14" style="12" customWidth="1"/>
    <col min="8706" max="8706" width="11.6640625" style="12" customWidth="1"/>
    <col min="8707" max="8707" width="18.1640625" style="12" customWidth="1"/>
    <col min="8708" max="8708" width="10.1640625" style="12"/>
    <col min="8709" max="8709" width="10.1640625" style="12" customWidth="1"/>
    <col min="8710" max="8954" width="10.1640625" style="12"/>
    <col min="8955" max="8955" width="19.33203125" style="12" customWidth="1"/>
    <col min="8956" max="8956" width="25.33203125" style="12" customWidth="1"/>
    <col min="8957" max="8957" width="34.33203125" style="12" customWidth="1"/>
    <col min="8958" max="8958" width="26.83203125" style="12" customWidth="1"/>
    <col min="8959" max="8959" width="6.6640625" style="12" customWidth="1"/>
    <col min="8960" max="8960" width="12.6640625" style="12" customWidth="1"/>
    <col min="8961" max="8961" width="14" style="12" customWidth="1"/>
    <col min="8962" max="8962" width="11.6640625" style="12" customWidth="1"/>
    <col min="8963" max="8963" width="18.1640625" style="12" customWidth="1"/>
    <col min="8964" max="8964" width="10.1640625" style="12"/>
    <col min="8965" max="8965" width="10.1640625" style="12" customWidth="1"/>
    <col min="8966" max="9210" width="10.1640625" style="12"/>
    <col min="9211" max="9211" width="19.33203125" style="12" customWidth="1"/>
    <col min="9212" max="9212" width="25.33203125" style="12" customWidth="1"/>
    <col min="9213" max="9213" width="34.33203125" style="12" customWidth="1"/>
    <col min="9214" max="9214" width="26.83203125" style="12" customWidth="1"/>
    <col min="9215" max="9215" width="6.6640625" style="12" customWidth="1"/>
    <col min="9216" max="9216" width="12.6640625" style="12" customWidth="1"/>
    <col min="9217" max="9217" width="14" style="12" customWidth="1"/>
    <col min="9218" max="9218" width="11.6640625" style="12" customWidth="1"/>
    <col min="9219" max="9219" width="18.1640625" style="12" customWidth="1"/>
    <col min="9220" max="9220" width="10.1640625" style="12"/>
    <col min="9221" max="9221" width="10.1640625" style="12" customWidth="1"/>
    <col min="9222" max="9466" width="10.1640625" style="12"/>
    <col min="9467" max="9467" width="19.33203125" style="12" customWidth="1"/>
    <col min="9468" max="9468" width="25.33203125" style="12" customWidth="1"/>
    <col min="9469" max="9469" width="34.33203125" style="12" customWidth="1"/>
    <col min="9470" max="9470" width="26.83203125" style="12" customWidth="1"/>
    <col min="9471" max="9471" width="6.6640625" style="12" customWidth="1"/>
    <col min="9472" max="9472" width="12.6640625" style="12" customWidth="1"/>
    <col min="9473" max="9473" width="14" style="12" customWidth="1"/>
    <col min="9474" max="9474" width="11.6640625" style="12" customWidth="1"/>
    <col min="9475" max="9475" width="18.1640625" style="12" customWidth="1"/>
    <col min="9476" max="9476" width="10.1640625" style="12"/>
    <col min="9477" max="9477" width="10.1640625" style="12" customWidth="1"/>
    <col min="9478" max="9722" width="10.1640625" style="12"/>
    <col min="9723" max="9723" width="19.33203125" style="12" customWidth="1"/>
    <col min="9724" max="9724" width="25.33203125" style="12" customWidth="1"/>
    <col min="9725" max="9725" width="34.33203125" style="12" customWidth="1"/>
    <col min="9726" max="9726" width="26.83203125" style="12" customWidth="1"/>
    <col min="9727" max="9727" width="6.6640625" style="12" customWidth="1"/>
    <col min="9728" max="9728" width="12.6640625" style="12" customWidth="1"/>
    <col min="9729" max="9729" width="14" style="12" customWidth="1"/>
    <col min="9730" max="9730" width="11.6640625" style="12" customWidth="1"/>
    <col min="9731" max="9731" width="18.1640625" style="12" customWidth="1"/>
    <col min="9732" max="9732" width="10.1640625" style="12"/>
    <col min="9733" max="9733" width="10.1640625" style="12" customWidth="1"/>
    <col min="9734" max="9978" width="10.1640625" style="12"/>
    <col min="9979" max="9979" width="19.33203125" style="12" customWidth="1"/>
    <col min="9980" max="9980" width="25.33203125" style="12" customWidth="1"/>
    <col min="9981" max="9981" width="34.33203125" style="12" customWidth="1"/>
    <col min="9982" max="9982" width="26.83203125" style="12" customWidth="1"/>
    <col min="9983" max="9983" width="6.6640625" style="12" customWidth="1"/>
    <col min="9984" max="9984" width="12.6640625" style="12" customWidth="1"/>
    <col min="9985" max="9985" width="14" style="12" customWidth="1"/>
    <col min="9986" max="9986" width="11.6640625" style="12" customWidth="1"/>
    <col min="9987" max="9987" width="18.1640625" style="12" customWidth="1"/>
    <col min="9988" max="9988" width="10.1640625" style="12"/>
    <col min="9989" max="9989" width="10.1640625" style="12" customWidth="1"/>
    <col min="9990" max="10234" width="10.1640625" style="12"/>
    <col min="10235" max="10235" width="19.33203125" style="12" customWidth="1"/>
    <col min="10236" max="10236" width="25.33203125" style="12" customWidth="1"/>
    <col min="10237" max="10237" width="34.33203125" style="12" customWidth="1"/>
    <col min="10238" max="10238" width="26.83203125" style="12" customWidth="1"/>
    <col min="10239" max="10239" width="6.6640625" style="12" customWidth="1"/>
    <col min="10240" max="10240" width="12.6640625" style="12" customWidth="1"/>
    <col min="10241" max="10241" width="14" style="12" customWidth="1"/>
    <col min="10242" max="10242" width="11.6640625" style="12" customWidth="1"/>
    <col min="10243" max="10243" width="18.1640625" style="12" customWidth="1"/>
    <col min="10244" max="10244" width="10.1640625" style="12"/>
    <col min="10245" max="10245" width="10.1640625" style="12" customWidth="1"/>
    <col min="10246" max="10490" width="10.1640625" style="12"/>
    <col min="10491" max="10491" width="19.33203125" style="12" customWidth="1"/>
    <col min="10492" max="10492" width="25.33203125" style="12" customWidth="1"/>
    <col min="10493" max="10493" width="34.33203125" style="12" customWidth="1"/>
    <col min="10494" max="10494" width="26.83203125" style="12" customWidth="1"/>
    <col min="10495" max="10495" width="6.6640625" style="12" customWidth="1"/>
    <col min="10496" max="10496" width="12.6640625" style="12" customWidth="1"/>
    <col min="10497" max="10497" width="14" style="12" customWidth="1"/>
    <col min="10498" max="10498" width="11.6640625" style="12" customWidth="1"/>
    <col min="10499" max="10499" width="18.1640625" style="12" customWidth="1"/>
    <col min="10500" max="10500" width="10.1640625" style="12"/>
    <col min="10501" max="10501" width="10.1640625" style="12" customWidth="1"/>
    <col min="10502" max="10746" width="10.1640625" style="12"/>
    <col min="10747" max="10747" width="19.33203125" style="12" customWidth="1"/>
    <col min="10748" max="10748" width="25.33203125" style="12" customWidth="1"/>
    <col min="10749" max="10749" width="34.33203125" style="12" customWidth="1"/>
    <col min="10750" max="10750" width="26.83203125" style="12" customWidth="1"/>
    <col min="10751" max="10751" width="6.6640625" style="12" customWidth="1"/>
    <col min="10752" max="10752" width="12.6640625" style="12" customWidth="1"/>
    <col min="10753" max="10753" width="14" style="12" customWidth="1"/>
    <col min="10754" max="10754" width="11.6640625" style="12" customWidth="1"/>
    <col min="10755" max="10755" width="18.1640625" style="12" customWidth="1"/>
    <col min="10756" max="10756" width="10.1640625" style="12"/>
    <col min="10757" max="10757" width="10.1640625" style="12" customWidth="1"/>
    <col min="10758" max="11002" width="10.1640625" style="12"/>
    <col min="11003" max="11003" width="19.33203125" style="12" customWidth="1"/>
    <col min="11004" max="11004" width="25.33203125" style="12" customWidth="1"/>
    <col min="11005" max="11005" width="34.33203125" style="12" customWidth="1"/>
    <col min="11006" max="11006" width="26.83203125" style="12" customWidth="1"/>
    <col min="11007" max="11007" width="6.6640625" style="12" customWidth="1"/>
    <col min="11008" max="11008" width="12.6640625" style="12" customWidth="1"/>
    <col min="11009" max="11009" width="14" style="12" customWidth="1"/>
    <col min="11010" max="11010" width="11.6640625" style="12" customWidth="1"/>
    <col min="11011" max="11011" width="18.1640625" style="12" customWidth="1"/>
    <col min="11012" max="11012" width="10.1640625" style="12"/>
    <col min="11013" max="11013" width="10.1640625" style="12" customWidth="1"/>
    <col min="11014" max="11258" width="10.1640625" style="12"/>
    <col min="11259" max="11259" width="19.33203125" style="12" customWidth="1"/>
    <col min="11260" max="11260" width="25.33203125" style="12" customWidth="1"/>
    <col min="11261" max="11261" width="34.33203125" style="12" customWidth="1"/>
    <col min="11262" max="11262" width="26.83203125" style="12" customWidth="1"/>
    <col min="11263" max="11263" width="6.6640625" style="12" customWidth="1"/>
    <col min="11264" max="11264" width="12.6640625" style="12" customWidth="1"/>
    <col min="11265" max="11265" width="14" style="12" customWidth="1"/>
    <col min="11266" max="11266" width="11.6640625" style="12" customWidth="1"/>
    <col min="11267" max="11267" width="18.1640625" style="12" customWidth="1"/>
    <col min="11268" max="11268" width="10.1640625" style="12"/>
    <col min="11269" max="11269" width="10.1640625" style="12" customWidth="1"/>
    <col min="11270" max="11514" width="10.1640625" style="12"/>
    <col min="11515" max="11515" width="19.33203125" style="12" customWidth="1"/>
    <col min="11516" max="11516" width="25.33203125" style="12" customWidth="1"/>
    <col min="11517" max="11517" width="34.33203125" style="12" customWidth="1"/>
    <col min="11518" max="11518" width="26.83203125" style="12" customWidth="1"/>
    <col min="11519" max="11519" width="6.6640625" style="12" customWidth="1"/>
    <col min="11520" max="11520" width="12.6640625" style="12" customWidth="1"/>
    <col min="11521" max="11521" width="14" style="12" customWidth="1"/>
    <col min="11522" max="11522" width="11.6640625" style="12" customWidth="1"/>
    <col min="11523" max="11523" width="18.1640625" style="12" customWidth="1"/>
    <col min="11524" max="11524" width="10.1640625" style="12"/>
    <col min="11525" max="11525" width="10.1640625" style="12" customWidth="1"/>
    <col min="11526" max="11770" width="10.1640625" style="12"/>
    <col min="11771" max="11771" width="19.33203125" style="12" customWidth="1"/>
    <col min="11772" max="11772" width="25.33203125" style="12" customWidth="1"/>
    <col min="11773" max="11773" width="34.33203125" style="12" customWidth="1"/>
    <col min="11774" max="11774" width="26.83203125" style="12" customWidth="1"/>
    <col min="11775" max="11775" width="6.6640625" style="12" customWidth="1"/>
    <col min="11776" max="11776" width="12.6640625" style="12" customWidth="1"/>
    <col min="11777" max="11777" width="14" style="12" customWidth="1"/>
    <col min="11778" max="11778" width="11.6640625" style="12" customWidth="1"/>
    <col min="11779" max="11779" width="18.1640625" style="12" customWidth="1"/>
    <col min="11780" max="11780" width="10.1640625" style="12"/>
    <col min="11781" max="11781" width="10.1640625" style="12" customWidth="1"/>
    <col min="11782" max="12026" width="10.1640625" style="12"/>
    <col min="12027" max="12027" width="19.33203125" style="12" customWidth="1"/>
    <col min="12028" max="12028" width="25.33203125" style="12" customWidth="1"/>
    <col min="12029" max="12029" width="34.33203125" style="12" customWidth="1"/>
    <col min="12030" max="12030" width="26.83203125" style="12" customWidth="1"/>
    <col min="12031" max="12031" width="6.6640625" style="12" customWidth="1"/>
    <col min="12032" max="12032" width="12.6640625" style="12" customWidth="1"/>
    <col min="12033" max="12033" width="14" style="12" customWidth="1"/>
    <col min="12034" max="12034" width="11.6640625" style="12" customWidth="1"/>
    <col min="12035" max="12035" width="18.1640625" style="12" customWidth="1"/>
    <col min="12036" max="12036" width="10.1640625" style="12"/>
    <col min="12037" max="12037" width="10.1640625" style="12" customWidth="1"/>
    <col min="12038" max="12282" width="10.1640625" style="12"/>
    <col min="12283" max="12283" width="19.33203125" style="12" customWidth="1"/>
    <col min="12284" max="12284" width="25.33203125" style="12" customWidth="1"/>
    <col min="12285" max="12285" width="34.33203125" style="12" customWidth="1"/>
    <col min="12286" max="12286" width="26.83203125" style="12" customWidth="1"/>
    <col min="12287" max="12287" width="6.6640625" style="12" customWidth="1"/>
    <col min="12288" max="12288" width="12.6640625" style="12" customWidth="1"/>
    <col min="12289" max="12289" width="14" style="12" customWidth="1"/>
    <col min="12290" max="12290" width="11.6640625" style="12" customWidth="1"/>
    <col min="12291" max="12291" width="18.1640625" style="12" customWidth="1"/>
    <col min="12292" max="12292" width="10.1640625" style="12"/>
    <col min="12293" max="12293" width="10.1640625" style="12" customWidth="1"/>
    <col min="12294" max="12538" width="10.1640625" style="12"/>
    <col min="12539" max="12539" width="19.33203125" style="12" customWidth="1"/>
    <col min="12540" max="12540" width="25.33203125" style="12" customWidth="1"/>
    <col min="12541" max="12541" width="34.33203125" style="12" customWidth="1"/>
    <col min="12542" max="12542" width="26.83203125" style="12" customWidth="1"/>
    <col min="12543" max="12543" width="6.6640625" style="12" customWidth="1"/>
    <col min="12544" max="12544" width="12.6640625" style="12" customWidth="1"/>
    <col min="12545" max="12545" width="14" style="12" customWidth="1"/>
    <col min="12546" max="12546" width="11.6640625" style="12" customWidth="1"/>
    <col min="12547" max="12547" width="18.1640625" style="12" customWidth="1"/>
    <col min="12548" max="12548" width="10.1640625" style="12"/>
    <col min="12549" max="12549" width="10.1640625" style="12" customWidth="1"/>
    <col min="12550" max="12794" width="10.1640625" style="12"/>
    <col min="12795" max="12795" width="19.33203125" style="12" customWidth="1"/>
    <col min="12796" max="12796" width="25.33203125" style="12" customWidth="1"/>
    <col min="12797" max="12797" width="34.33203125" style="12" customWidth="1"/>
    <col min="12798" max="12798" width="26.83203125" style="12" customWidth="1"/>
    <col min="12799" max="12799" width="6.6640625" style="12" customWidth="1"/>
    <col min="12800" max="12800" width="12.6640625" style="12" customWidth="1"/>
    <col min="12801" max="12801" width="14" style="12" customWidth="1"/>
    <col min="12802" max="12802" width="11.6640625" style="12" customWidth="1"/>
    <col min="12803" max="12803" width="18.1640625" style="12" customWidth="1"/>
    <col min="12804" max="12804" width="10.1640625" style="12"/>
    <col min="12805" max="12805" width="10.1640625" style="12" customWidth="1"/>
    <col min="12806" max="13050" width="10.1640625" style="12"/>
    <col min="13051" max="13051" width="19.33203125" style="12" customWidth="1"/>
    <col min="13052" max="13052" width="25.33203125" style="12" customWidth="1"/>
    <col min="13053" max="13053" width="34.33203125" style="12" customWidth="1"/>
    <col min="13054" max="13054" width="26.83203125" style="12" customWidth="1"/>
    <col min="13055" max="13055" width="6.6640625" style="12" customWidth="1"/>
    <col min="13056" max="13056" width="12.6640625" style="12" customWidth="1"/>
    <col min="13057" max="13057" width="14" style="12" customWidth="1"/>
    <col min="13058" max="13058" width="11.6640625" style="12" customWidth="1"/>
    <col min="13059" max="13059" width="18.1640625" style="12" customWidth="1"/>
    <col min="13060" max="13060" width="10.1640625" style="12"/>
    <col min="13061" max="13061" width="10.1640625" style="12" customWidth="1"/>
    <col min="13062" max="13306" width="10.1640625" style="12"/>
    <col min="13307" max="13307" width="19.33203125" style="12" customWidth="1"/>
    <col min="13308" max="13308" width="25.33203125" style="12" customWidth="1"/>
    <col min="13309" max="13309" width="34.33203125" style="12" customWidth="1"/>
    <col min="13310" max="13310" width="26.83203125" style="12" customWidth="1"/>
    <col min="13311" max="13311" width="6.6640625" style="12" customWidth="1"/>
    <col min="13312" max="13312" width="12.6640625" style="12" customWidth="1"/>
    <col min="13313" max="13313" width="14" style="12" customWidth="1"/>
    <col min="13314" max="13314" width="11.6640625" style="12" customWidth="1"/>
    <col min="13315" max="13315" width="18.1640625" style="12" customWidth="1"/>
    <col min="13316" max="13316" width="10.1640625" style="12"/>
    <col min="13317" max="13317" width="10.1640625" style="12" customWidth="1"/>
    <col min="13318" max="13562" width="10.1640625" style="12"/>
    <col min="13563" max="13563" width="19.33203125" style="12" customWidth="1"/>
    <col min="13564" max="13564" width="25.33203125" style="12" customWidth="1"/>
    <col min="13565" max="13565" width="34.33203125" style="12" customWidth="1"/>
    <col min="13566" max="13566" width="26.83203125" style="12" customWidth="1"/>
    <col min="13567" max="13567" width="6.6640625" style="12" customWidth="1"/>
    <col min="13568" max="13568" width="12.6640625" style="12" customWidth="1"/>
    <col min="13569" max="13569" width="14" style="12" customWidth="1"/>
    <col min="13570" max="13570" width="11.6640625" style="12" customWidth="1"/>
    <col min="13571" max="13571" width="18.1640625" style="12" customWidth="1"/>
    <col min="13572" max="13572" width="10.1640625" style="12"/>
    <col min="13573" max="13573" width="10.1640625" style="12" customWidth="1"/>
    <col min="13574" max="13818" width="10.1640625" style="12"/>
    <col min="13819" max="13819" width="19.33203125" style="12" customWidth="1"/>
    <col min="13820" max="13820" width="25.33203125" style="12" customWidth="1"/>
    <col min="13821" max="13821" width="34.33203125" style="12" customWidth="1"/>
    <col min="13822" max="13822" width="26.83203125" style="12" customWidth="1"/>
    <col min="13823" max="13823" width="6.6640625" style="12" customWidth="1"/>
    <col min="13824" max="13824" width="12.6640625" style="12" customWidth="1"/>
    <col min="13825" max="13825" width="14" style="12" customWidth="1"/>
    <col min="13826" max="13826" width="11.6640625" style="12" customWidth="1"/>
    <col min="13827" max="13827" width="18.1640625" style="12" customWidth="1"/>
    <col min="13828" max="13828" width="10.1640625" style="12"/>
    <col min="13829" max="13829" width="10.1640625" style="12" customWidth="1"/>
    <col min="13830" max="14074" width="10.1640625" style="12"/>
    <col min="14075" max="14075" width="19.33203125" style="12" customWidth="1"/>
    <col min="14076" max="14076" width="25.33203125" style="12" customWidth="1"/>
    <col min="14077" max="14077" width="34.33203125" style="12" customWidth="1"/>
    <col min="14078" max="14078" width="26.83203125" style="12" customWidth="1"/>
    <col min="14079" max="14079" width="6.6640625" style="12" customWidth="1"/>
    <col min="14080" max="14080" width="12.6640625" style="12" customWidth="1"/>
    <col min="14081" max="14081" width="14" style="12" customWidth="1"/>
    <col min="14082" max="14082" width="11.6640625" style="12" customWidth="1"/>
    <col min="14083" max="14083" width="18.1640625" style="12" customWidth="1"/>
    <col min="14084" max="14084" width="10.1640625" style="12"/>
    <col min="14085" max="14085" width="10.1640625" style="12" customWidth="1"/>
    <col min="14086" max="14330" width="10.1640625" style="12"/>
    <col min="14331" max="14331" width="19.33203125" style="12" customWidth="1"/>
    <col min="14332" max="14332" width="25.33203125" style="12" customWidth="1"/>
    <col min="14333" max="14333" width="34.33203125" style="12" customWidth="1"/>
    <col min="14334" max="14334" width="26.83203125" style="12" customWidth="1"/>
    <col min="14335" max="14335" width="6.6640625" style="12" customWidth="1"/>
    <col min="14336" max="14336" width="12.6640625" style="12" customWidth="1"/>
    <col min="14337" max="14337" width="14" style="12" customWidth="1"/>
    <col min="14338" max="14338" width="11.6640625" style="12" customWidth="1"/>
    <col min="14339" max="14339" width="18.1640625" style="12" customWidth="1"/>
    <col min="14340" max="14340" width="10.1640625" style="12"/>
    <col min="14341" max="14341" width="10.1640625" style="12" customWidth="1"/>
    <col min="14342" max="14586" width="10.1640625" style="12"/>
    <col min="14587" max="14587" width="19.33203125" style="12" customWidth="1"/>
    <col min="14588" max="14588" width="25.33203125" style="12" customWidth="1"/>
    <col min="14589" max="14589" width="34.33203125" style="12" customWidth="1"/>
    <col min="14590" max="14590" width="26.83203125" style="12" customWidth="1"/>
    <col min="14591" max="14591" width="6.6640625" style="12" customWidth="1"/>
    <col min="14592" max="14592" width="12.6640625" style="12" customWidth="1"/>
    <col min="14593" max="14593" width="14" style="12" customWidth="1"/>
    <col min="14594" max="14594" width="11.6640625" style="12" customWidth="1"/>
    <col min="14595" max="14595" width="18.1640625" style="12" customWidth="1"/>
    <col min="14596" max="14596" width="10.1640625" style="12"/>
    <col min="14597" max="14597" width="10.1640625" style="12" customWidth="1"/>
    <col min="14598" max="14842" width="10.1640625" style="12"/>
    <col min="14843" max="14843" width="19.33203125" style="12" customWidth="1"/>
    <col min="14844" max="14844" width="25.33203125" style="12" customWidth="1"/>
    <col min="14845" max="14845" width="34.33203125" style="12" customWidth="1"/>
    <col min="14846" max="14846" width="26.83203125" style="12" customWidth="1"/>
    <col min="14847" max="14847" width="6.6640625" style="12" customWidth="1"/>
    <col min="14848" max="14848" width="12.6640625" style="12" customWidth="1"/>
    <col min="14849" max="14849" width="14" style="12" customWidth="1"/>
    <col min="14850" max="14850" width="11.6640625" style="12" customWidth="1"/>
    <col min="14851" max="14851" width="18.1640625" style="12" customWidth="1"/>
    <col min="14852" max="14852" width="10.1640625" style="12"/>
    <col min="14853" max="14853" width="10.1640625" style="12" customWidth="1"/>
    <col min="14854" max="15098" width="10.1640625" style="12"/>
    <col min="15099" max="15099" width="19.33203125" style="12" customWidth="1"/>
    <col min="15100" max="15100" width="25.33203125" style="12" customWidth="1"/>
    <col min="15101" max="15101" width="34.33203125" style="12" customWidth="1"/>
    <col min="15102" max="15102" width="26.83203125" style="12" customWidth="1"/>
    <col min="15103" max="15103" width="6.6640625" style="12" customWidth="1"/>
    <col min="15104" max="15104" width="12.6640625" style="12" customWidth="1"/>
    <col min="15105" max="15105" width="14" style="12" customWidth="1"/>
    <col min="15106" max="15106" width="11.6640625" style="12" customWidth="1"/>
    <col min="15107" max="15107" width="18.1640625" style="12" customWidth="1"/>
    <col min="15108" max="15108" width="10.1640625" style="12"/>
    <col min="15109" max="15109" width="10.1640625" style="12" customWidth="1"/>
    <col min="15110" max="15354" width="10.1640625" style="12"/>
    <col min="15355" max="15355" width="19.33203125" style="12" customWidth="1"/>
    <col min="15356" max="15356" width="25.33203125" style="12" customWidth="1"/>
    <col min="15357" max="15357" width="34.33203125" style="12" customWidth="1"/>
    <col min="15358" max="15358" width="26.83203125" style="12" customWidth="1"/>
    <col min="15359" max="15359" width="6.6640625" style="12" customWidth="1"/>
    <col min="15360" max="15360" width="12.6640625" style="12" customWidth="1"/>
    <col min="15361" max="15361" width="14" style="12" customWidth="1"/>
    <col min="15362" max="15362" width="11.6640625" style="12" customWidth="1"/>
    <col min="15363" max="15363" width="18.1640625" style="12" customWidth="1"/>
    <col min="15364" max="15364" width="10.1640625" style="12"/>
    <col min="15365" max="15365" width="10.1640625" style="12" customWidth="1"/>
    <col min="15366" max="15610" width="10.1640625" style="12"/>
    <col min="15611" max="15611" width="19.33203125" style="12" customWidth="1"/>
    <col min="15612" max="15612" width="25.33203125" style="12" customWidth="1"/>
    <col min="15613" max="15613" width="34.33203125" style="12" customWidth="1"/>
    <col min="15614" max="15614" width="26.83203125" style="12" customWidth="1"/>
    <col min="15615" max="15615" width="6.6640625" style="12" customWidth="1"/>
    <col min="15616" max="15616" width="12.6640625" style="12" customWidth="1"/>
    <col min="15617" max="15617" width="14" style="12" customWidth="1"/>
    <col min="15618" max="15618" width="11.6640625" style="12" customWidth="1"/>
    <col min="15619" max="15619" width="18.1640625" style="12" customWidth="1"/>
    <col min="15620" max="15620" width="10.1640625" style="12"/>
    <col min="15621" max="15621" width="10.1640625" style="12" customWidth="1"/>
    <col min="15622" max="15866" width="10.1640625" style="12"/>
    <col min="15867" max="15867" width="19.33203125" style="12" customWidth="1"/>
    <col min="15868" max="15868" width="25.33203125" style="12" customWidth="1"/>
    <col min="15869" max="15869" width="34.33203125" style="12" customWidth="1"/>
    <col min="15870" max="15870" width="26.83203125" style="12" customWidth="1"/>
    <col min="15871" max="15871" width="6.6640625" style="12" customWidth="1"/>
    <col min="15872" max="15872" width="12.6640625" style="12" customWidth="1"/>
    <col min="15873" max="15873" width="14" style="12" customWidth="1"/>
    <col min="15874" max="15874" width="11.6640625" style="12" customWidth="1"/>
    <col min="15875" max="15875" width="18.1640625" style="12" customWidth="1"/>
    <col min="15876" max="15876" width="10.1640625" style="12"/>
    <col min="15877" max="15877" width="10.1640625" style="12" customWidth="1"/>
    <col min="15878" max="16122" width="10.1640625" style="12"/>
    <col min="16123" max="16123" width="19.33203125" style="12" customWidth="1"/>
    <col min="16124" max="16124" width="25.33203125" style="12" customWidth="1"/>
    <col min="16125" max="16125" width="34.33203125" style="12" customWidth="1"/>
    <col min="16126" max="16126" width="26.83203125" style="12" customWidth="1"/>
    <col min="16127" max="16127" width="6.6640625" style="12" customWidth="1"/>
    <col min="16128" max="16128" width="12.6640625" style="12" customWidth="1"/>
    <col min="16129" max="16129" width="14" style="12" customWidth="1"/>
    <col min="16130" max="16130" width="11.6640625" style="12" customWidth="1"/>
    <col min="16131" max="16131" width="18.1640625" style="12" customWidth="1"/>
    <col min="16132" max="16132" width="10.1640625" style="12"/>
    <col min="16133" max="16133" width="10.1640625" style="12" customWidth="1"/>
    <col min="16134" max="16384" width="10.1640625" style="12"/>
  </cols>
  <sheetData>
    <row r="1" spans="2:19" ht="10.5" customHeight="1">
      <c r="D1" s="988"/>
      <c r="E1" s="989"/>
      <c r="F1" s="989"/>
      <c r="G1" s="989"/>
      <c r="H1" s="989"/>
      <c r="I1" s="989"/>
    </row>
    <row r="2" spans="2:19" ht="18" customHeight="1">
      <c r="B2" s="16"/>
      <c r="C2" s="985"/>
      <c r="D2" s="990" t="s">
        <v>856</v>
      </c>
      <c r="E2" s="991"/>
      <c r="F2" s="991"/>
      <c r="G2" s="991"/>
      <c r="H2" s="991"/>
      <c r="I2" s="992"/>
      <c r="J2" s="229"/>
      <c r="K2" s="229"/>
      <c r="L2" s="229"/>
      <c r="M2" s="229"/>
      <c r="N2" s="229"/>
      <c r="O2" s="229"/>
      <c r="P2" s="230"/>
    </row>
    <row r="3" spans="2:19" ht="15" customHeight="1">
      <c r="B3" s="16"/>
      <c r="C3" s="986"/>
      <c r="D3" s="993" t="s">
        <v>845</v>
      </c>
      <c r="E3" s="994"/>
      <c r="F3" s="994"/>
      <c r="G3" s="994"/>
      <c r="H3" s="994"/>
      <c r="I3" s="995"/>
      <c r="J3" s="231"/>
      <c r="K3" s="231"/>
      <c r="L3" s="231"/>
      <c r="M3" s="231"/>
      <c r="N3" s="231"/>
      <c r="O3" s="231"/>
      <c r="P3" s="232"/>
    </row>
    <row r="4" spans="2:19" ht="15" customHeight="1">
      <c r="B4" s="16"/>
      <c r="C4" s="986"/>
      <c r="D4" s="996" t="s">
        <v>846</v>
      </c>
      <c r="E4" s="997"/>
      <c r="F4" s="997"/>
      <c r="G4" s="997"/>
      <c r="H4" s="997"/>
      <c r="I4" s="998"/>
      <c r="J4" s="233"/>
      <c r="K4" s="233"/>
      <c r="L4" s="233"/>
      <c r="M4" s="233"/>
      <c r="N4" s="233"/>
      <c r="O4" s="233"/>
      <c r="P4" s="234"/>
    </row>
    <row r="5" spans="2:19" ht="15" customHeight="1">
      <c r="B5" s="16"/>
      <c r="C5" s="986"/>
      <c r="D5" s="999" t="s">
        <v>847</v>
      </c>
      <c r="E5" s="1000"/>
      <c r="F5" s="1000"/>
      <c r="G5" s="1000"/>
      <c r="H5" s="1000"/>
      <c r="I5" s="1001"/>
      <c r="J5" s="11"/>
      <c r="K5" s="11"/>
      <c r="L5" s="11"/>
      <c r="M5" s="11"/>
      <c r="N5" s="11"/>
      <c r="O5" s="11"/>
    </row>
    <row r="6" spans="2:19" ht="18" customHeight="1">
      <c r="B6" s="16"/>
      <c r="C6" s="986"/>
      <c r="D6" s="411" t="s">
        <v>944</v>
      </c>
      <c r="E6" s="48"/>
      <c r="F6" s="48"/>
      <c r="G6" s="19"/>
      <c r="H6" s="19"/>
      <c r="I6" s="412"/>
    </row>
    <row r="7" spans="2:19" ht="18" customHeight="1">
      <c r="B7" s="16"/>
      <c r="C7" s="987"/>
      <c r="D7" s="413" t="s">
        <v>927</v>
      </c>
      <c r="E7" s="414"/>
      <c r="F7" s="414"/>
      <c r="G7" s="415"/>
      <c r="H7" s="415"/>
      <c r="I7" s="416"/>
    </row>
    <row r="8" spans="2:19" ht="18" customHeight="1">
      <c r="B8" s="16"/>
      <c r="C8" s="15"/>
      <c r="D8" s="19"/>
      <c r="E8" s="19"/>
      <c r="F8" s="19"/>
      <c r="G8" s="19"/>
      <c r="H8" s="19"/>
      <c r="I8" s="19"/>
    </row>
    <row r="9" spans="2:19" ht="23.25" customHeight="1">
      <c r="B9" s="16"/>
      <c r="C9" s="984" t="s">
        <v>913</v>
      </c>
      <c r="D9" s="984"/>
      <c r="E9" s="984"/>
      <c r="F9" s="984"/>
      <c r="G9" s="984"/>
      <c r="H9" s="984"/>
      <c r="I9" s="984"/>
    </row>
    <row r="10" spans="2:19" ht="18">
      <c r="B10" s="16"/>
      <c r="C10" s="134" t="s">
        <v>848</v>
      </c>
      <c r="D10" s="132" t="s">
        <v>849</v>
      </c>
      <c r="E10" s="135"/>
      <c r="F10" s="136"/>
      <c r="G10" s="137" t="s">
        <v>803</v>
      </c>
      <c r="H10" s="1002" t="s">
        <v>851</v>
      </c>
      <c r="I10" s="1003"/>
    </row>
    <row r="11" spans="2:19" ht="15.75">
      <c r="B11" s="16"/>
      <c r="C11" s="129" t="s">
        <v>752</v>
      </c>
      <c r="D11" s="133" t="s">
        <v>843</v>
      </c>
      <c r="E11" s="130"/>
      <c r="F11" s="127"/>
      <c r="G11" s="42" t="s">
        <v>804</v>
      </c>
      <c r="H11" s="1004" t="s">
        <v>852</v>
      </c>
      <c r="I11" s="1005"/>
    </row>
    <row r="12" spans="2:19" ht="15.75">
      <c r="B12" s="16"/>
      <c r="C12" s="129" t="s">
        <v>805</v>
      </c>
      <c r="D12" s="133">
        <v>53042</v>
      </c>
      <c r="E12" s="130"/>
      <c r="F12" s="127"/>
      <c r="G12" s="42" t="s">
        <v>806</v>
      </c>
      <c r="H12" s="1004" t="s">
        <v>853</v>
      </c>
      <c r="I12" s="1005"/>
    </row>
    <row r="13" spans="2:19" ht="15.75">
      <c r="B13" s="16"/>
      <c r="C13" s="213" t="s">
        <v>754</v>
      </c>
      <c r="D13" s="214" t="s">
        <v>850</v>
      </c>
      <c r="E13" s="215"/>
      <c r="F13" s="216"/>
      <c r="G13" s="217" t="s">
        <v>809</v>
      </c>
      <c r="H13" s="218" t="s">
        <v>854</v>
      </c>
      <c r="I13" s="359"/>
    </row>
    <row r="14" spans="2:19" ht="23.25" customHeight="1">
      <c r="B14" s="16"/>
      <c r="C14" s="305"/>
      <c r="D14" s="304"/>
      <c r="E14" s="360"/>
      <c r="F14" s="200"/>
      <c r="G14" s="305"/>
      <c r="H14" s="361"/>
      <c r="I14" s="358"/>
    </row>
    <row r="15" spans="2:19" ht="20.25" customHeight="1">
      <c r="B15" s="16"/>
      <c r="C15" s="134" t="s">
        <v>812</v>
      </c>
      <c r="D15" s="1008" t="e">
        <f>'Modulo Richiesta'!#REF!</f>
        <v>#REF!</v>
      </c>
      <c r="E15" s="1009"/>
      <c r="F15" s="136"/>
      <c r="G15" s="137" t="s">
        <v>803</v>
      </c>
      <c r="H15" s="1006" t="e">
        <f>'Modulo Richiesta'!#REF!</f>
        <v>#REF!</v>
      </c>
      <c r="I15" s="1007"/>
      <c r="J15" s="120">
        <v>5</v>
      </c>
      <c r="K15" s="121">
        <v>50</v>
      </c>
      <c r="L15" s="122" t="e">
        <f>#REF!+50</f>
        <v>#REF!</v>
      </c>
      <c r="M15" s="119" t="e">
        <f t="shared" ref="M15:M19" si="0">L15*25%</f>
        <v>#REF!</v>
      </c>
      <c r="N15" s="123" t="e">
        <f t="shared" ref="N15:N19" si="1">L15+M15</f>
        <v>#REF!</v>
      </c>
      <c r="O15" s="114" t="s">
        <v>831</v>
      </c>
      <c r="P15" s="114"/>
      <c r="Q15" s="114"/>
      <c r="R15" s="114"/>
      <c r="S15" s="125" t="e">
        <f>IF(#REF!&gt;=2,#REF!*50,)+40</f>
        <v>#REF!</v>
      </c>
    </row>
    <row r="16" spans="2:19" ht="15" customHeight="1">
      <c r="B16" s="16"/>
      <c r="C16" s="129" t="s">
        <v>752</v>
      </c>
      <c r="D16" s="133" t="e">
        <f>'Modulo Richiesta'!#REF!</f>
        <v>#REF!</v>
      </c>
      <c r="E16" s="130"/>
      <c r="F16" s="127"/>
      <c r="G16" s="42" t="s">
        <v>804</v>
      </c>
      <c r="H16" s="1014" t="e">
        <f>'Modulo Richiesta'!#REF!</f>
        <v>#REF!</v>
      </c>
      <c r="I16" s="1015"/>
      <c r="J16" s="120">
        <v>6</v>
      </c>
      <c r="K16" s="121">
        <v>50</v>
      </c>
      <c r="L16" s="122" t="e">
        <f>L15+50</f>
        <v>#REF!</v>
      </c>
      <c r="M16" s="119" t="e">
        <f t="shared" si="0"/>
        <v>#REF!</v>
      </c>
      <c r="N16" s="123" t="e">
        <f t="shared" si="1"/>
        <v>#REF!</v>
      </c>
      <c r="O16" s="117" t="s">
        <v>832</v>
      </c>
      <c r="P16" s="113"/>
      <c r="Q16" s="113"/>
      <c r="R16" s="113"/>
      <c r="S16" s="126" t="e">
        <f>S15*25%</f>
        <v>#REF!</v>
      </c>
    </row>
    <row r="17" spans="2:19" ht="15" customHeight="1">
      <c r="B17" s="16"/>
      <c r="C17" s="129" t="s">
        <v>805</v>
      </c>
      <c r="D17" s="133" t="e">
        <f>'Modulo Richiesta'!#REF!</f>
        <v>#REF!</v>
      </c>
      <c r="E17" s="130"/>
      <c r="F17" s="127"/>
      <c r="G17" s="42" t="s">
        <v>806</v>
      </c>
      <c r="H17" s="1014" t="e">
        <f>'Modulo Richiesta'!#REF!</f>
        <v>#REF!</v>
      </c>
      <c r="I17" s="1015"/>
      <c r="J17" s="120">
        <v>7</v>
      </c>
      <c r="K17" s="121">
        <v>50</v>
      </c>
      <c r="L17" s="122" t="e">
        <f>L16+K17</f>
        <v>#REF!</v>
      </c>
      <c r="M17" s="119" t="e">
        <f t="shared" si="0"/>
        <v>#REF!</v>
      </c>
      <c r="N17" s="123" t="e">
        <f t="shared" si="1"/>
        <v>#REF!</v>
      </c>
      <c r="O17" s="113"/>
      <c r="P17" s="113"/>
      <c r="Q17" s="113"/>
      <c r="R17" s="113"/>
      <c r="S17" s="113"/>
    </row>
    <row r="18" spans="2:19" ht="15" customHeight="1">
      <c r="B18" s="16"/>
      <c r="C18" s="129" t="s">
        <v>754</v>
      </c>
      <c r="D18" s="133" t="e">
        <f>'Modulo Richiesta'!#REF!</f>
        <v>#REF!</v>
      </c>
      <c r="E18" s="131"/>
      <c r="F18" s="128"/>
      <c r="G18" s="42" t="s">
        <v>807</v>
      </c>
      <c r="H18" s="1014" t="e">
        <f>'Modulo Richiesta'!#REF!</f>
        <v>#REF!</v>
      </c>
      <c r="I18" s="1015"/>
      <c r="J18" s="120">
        <v>8</v>
      </c>
      <c r="K18" s="121">
        <v>50</v>
      </c>
      <c r="L18" s="122" t="e">
        <f>L17+K18</f>
        <v>#REF!</v>
      </c>
      <c r="M18" s="119" t="e">
        <f t="shared" si="0"/>
        <v>#REF!</v>
      </c>
      <c r="N18" s="123" t="e">
        <f t="shared" si="1"/>
        <v>#REF!</v>
      </c>
      <c r="O18" s="113"/>
      <c r="P18" s="113"/>
      <c r="Q18" s="113"/>
      <c r="R18" s="113"/>
      <c r="S18" s="113"/>
    </row>
    <row r="19" spans="2:19" ht="15" customHeight="1">
      <c r="B19" s="16"/>
      <c r="C19" s="405" t="s">
        <v>808</v>
      </c>
      <c r="D19" s="406" t="e">
        <f>'Modulo Richiesta'!#REF!</f>
        <v>#REF!</v>
      </c>
      <c r="E19" s="407"/>
      <c r="F19" s="408"/>
      <c r="G19" s="217" t="s">
        <v>809</v>
      </c>
      <c r="H19" s="409" t="e">
        <f>'Modulo Richiesta'!#REF!</f>
        <v>#REF!</v>
      </c>
      <c r="I19" s="410"/>
      <c r="J19" s="120">
        <v>9</v>
      </c>
      <c r="K19" s="121">
        <v>50</v>
      </c>
      <c r="L19" s="122" t="e">
        <f>L18+K19</f>
        <v>#REF!</v>
      </c>
      <c r="M19" s="119" t="e">
        <f t="shared" si="0"/>
        <v>#REF!</v>
      </c>
      <c r="N19" s="123" t="e">
        <f t="shared" si="1"/>
        <v>#REF!</v>
      </c>
      <c r="O19" s="113"/>
      <c r="P19" s="118"/>
      <c r="Q19" s="113"/>
      <c r="R19" s="113"/>
      <c r="S19" s="113"/>
    </row>
    <row r="20" spans="2:19" ht="15" customHeight="1">
      <c r="B20" s="16"/>
      <c r="C20" s="12"/>
      <c r="G20" s="362"/>
      <c r="H20" s="363"/>
      <c r="I20" s="363"/>
      <c r="J20" s="194"/>
      <c r="K20" s="195"/>
      <c r="L20" s="196"/>
      <c r="M20" s="197"/>
      <c r="N20" s="197"/>
      <c r="O20" s="113"/>
      <c r="P20" s="113"/>
      <c r="Q20" s="113"/>
      <c r="R20" s="113"/>
      <c r="S20" s="113"/>
    </row>
    <row r="21" spans="2:19" ht="18">
      <c r="B21" s="18"/>
      <c r="C21" s="43"/>
      <c r="D21" s="43"/>
      <c r="E21" s="43"/>
      <c r="F21" s="364"/>
      <c r="G21" s="365"/>
      <c r="H21" s="366"/>
      <c r="I21" s="367"/>
    </row>
    <row r="22" spans="2:19" ht="18.75">
      <c r="B22" s="18"/>
      <c r="C22" s="393" t="s">
        <v>914</v>
      </c>
      <c r="D22" s="394" t="s">
        <v>841</v>
      </c>
      <c r="E22" s="1016">
        <f>'Modulo Richiesta'!D110</f>
        <v>0</v>
      </c>
      <c r="F22" s="1016"/>
      <c r="G22" s="417" t="s">
        <v>842</v>
      </c>
      <c r="H22" s="1017">
        <f>'Modulo Richiesta'!D103</f>
        <v>0</v>
      </c>
      <c r="I22" s="1017"/>
    </row>
    <row r="23" spans="2:19" ht="18.75">
      <c r="B23" s="18"/>
      <c r="C23" s="395"/>
      <c r="D23" s="395"/>
      <c r="E23" s="395"/>
      <c r="F23" s="396"/>
      <c r="G23" s="397"/>
      <c r="H23" s="398"/>
      <c r="I23" s="399"/>
    </row>
    <row r="24" spans="2:19" ht="19.5">
      <c r="B24" s="18"/>
      <c r="C24" s="400" t="s">
        <v>915</v>
      </c>
      <c r="D24" s="395"/>
      <c r="E24" s="395"/>
      <c r="F24" s="396"/>
      <c r="G24" s="397"/>
      <c r="H24" s="398"/>
      <c r="I24" s="399"/>
    </row>
    <row r="25" spans="2:19" ht="18.75">
      <c r="B25" s="18"/>
      <c r="C25" s="395" t="s">
        <v>916</v>
      </c>
      <c r="D25" s="395" t="e">
        <f>D15</f>
        <v>#REF!</v>
      </c>
      <c r="E25" s="395"/>
      <c r="F25" s="396"/>
      <c r="G25" s="397"/>
      <c r="H25" s="398"/>
      <c r="I25" s="399"/>
    </row>
    <row r="26" spans="2:19" ht="18.75">
      <c r="B26" s="18"/>
      <c r="C26" s="401" t="s">
        <v>917</v>
      </c>
      <c r="D26" s="395"/>
      <c r="E26" s="395"/>
      <c r="F26" s="396"/>
      <c r="G26" s="397"/>
      <c r="H26" s="398"/>
      <c r="I26" s="399"/>
    </row>
    <row r="27" spans="2:19" ht="9.75" customHeight="1">
      <c r="B27" s="18"/>
      <c r="C27" s="401"/>
      <c r="D27" s="395"/>
      <c r="E27" s="395"/>
      <c r="F27" s="396"/>
      <c r="G27" s="397"/>
      <c r="H27" s="398"/>
      <c r="I27" s="399"/>
    </row>
    <row r="28" spans="2:19" ht="18.75">
      <c r="B28" s="18"/>
      <c r="C28" s="401" t="s">
        <v>918</v>
      </c>
      <c r="D28" s="368"/>
      <c r="E28" s="368"/>
      <c r="F28" s="369"/>
      <c r="G28" s="370"/>
      <c r="H28" s="371"/>
      <c r="I28" s="402" t="e">
        <f>'Modulo Richiesta'!#REF!</f>
        <v>#REF!</v>
      </c>
    </row>
    <row r="29" spans="2:19" ht="18.75">
      <c r="B29" s="18"/>
      <c r="C29" s="401" t="s">
        <v>919</v>
      </c>
      <c r="D29" s="368"/>
      <c r="E29" s="368"/>
      <c r="F29" s="369"/>
      <c r="G29" s="370"/>
      <c r="H29" s="371"/>
      <c r="I29" s="403" t="e">
        <f>I28*25%</f>
        <v>#REF!</v>
      </c>
    </row>
    <row r="30" spans="2:19" ht="18.75">
      <c r="B30" s="18"/>
      <c r="C30" s="395" t="s">
        <v>920</v>
      </c>
      <c r="D30" s="368"/>
      <c r="E30" s="368"/>
      <c r="F30" s="369"/>
      <c r="G30" s="370"/>
      <c r="H30" s="371"/>
      <c r="I30" s="372" t="e">
        <f>I28+I29</f>
        <v>#REF!</v>
      </c>
    </row>
    <row r="31" spans="2:19" ht="18">
      <c r="B31" s="18"/>
      <c r="C31" s="368"/>
      <c r="D31" s="368"/>
      <c r="E31" s="368"/>
      <c r="F31" s="369"/>
      <c r="G31" s="370"/>
      <c r="H31" s="371"/>
      <c r="I31" s="372"/>
    </row>
    <row r="32" spans="2:19" ht="19.5">
      <c r="B32" s="18"/>
      <c r="C32" s="401" t="s">
        <v>922</v>
      </c>
      <c r="D32" s="368"/>
      <c r="E32" s="368"/>
      <c r="F32" s="369"/>
      <c r="G32" s="370"/>
      <c r="H32" s="371"/>
      <c r="I32" s="372"/>
    </row>
    <row r="33" spans="2:11" ht="18.75">
      <c r="B33" s="18"/>
      <c r="C33" s="373"/>
      <c r="D33" s="401" t="s">
        <v>921</v>
      </c>
      <c r="E33" s="373"/>
      <c r="F33" s="375"/>
      <c r="G33" s="374"/>
      <c r="H33" s="376"/>
      <c r="I33" s="377"/>
    </row>
    <row r="34" spans="2:11" ht="18.75">
      <c r="B34" s="12"/>
      <c r="C34" s="401" t="s">
        <v>942</v>
      </c>
      <c r="D34" s="401"/>
      <c r="E34" s="378"/>
      <c r="F34" s="378"/>
      <c r="G34" s="378"/>
      <c r="H34" s="376"/>
      <c r="I34" s="377"/>
    </row>
    <row r="35" spans="2:11" ht="18">
      <c r="B35" s="18"/>
      <c r="C35" s="373"/>
      <c r="D35" s="373"/>
      <c r="E35" s="373"/>
      <c r="F35" s="375"/>
      <c r="G35" s="374"/>
      <c r="H35" s="376"/>
      <c r="I35" s="377"/>
    </row>
    <row r="36" spans="2:11" ht="18">
      <c r="B36" s="18"/>
      <c r="C36" s="373"/>
      <c r="D36" s="373"/>
      <c r="E36" s="373"/>
      <c r="F36" s="375"/>
      <c r="G36" s="374"/>
      <c r="H36" s="376"/>
      <c r="I36" s="377"/>
    </row>
    <row r="37" spans="2:11" ht="20.25">
      <c r="B37" s="241"/>
      <c r="C37" s="379" t="s">
        <v>923</v>
      </c>
      <c r="D37" s="379"/>
      <c r="E37" s="379"/>
      <c r="F37" s="379"/>
      <c r="G37" s="379"/>
      <c r="H37" s="379"/>
      <c r="I37" s="379"/>
      <c r="J37" s="241"/>
      <c r="K37" s="188"/>
    </row>
    <row r="38" spans="2:11" ht="19.5">
      <c r="B38" s="243"/>
      <c r="C38" s="404" t="s">
        <v>924</v>
      </c>
      <c r="D38" s="243"/>
      <c r="E38" s="243"/>
      <c r="F38" s="243"/>
      <c r="G38" s="243"/>
      <c r="H38" s="243"/>
      <c r="I38" s="243"/>
      <c r="J38" s="243"/>
    </row>
    <row r="39" spans="2:11" ht="18">
      <c r="B39" s="189"/>
      <c r="C39" s="380" t="s">
        <v>925</v>
      </c>
      <c r="D39" s="381"/>
      <c r="E39" s="382"/>
      <c r="F39" s="382"/>
      <c r="G39" s="382"/>
      <c r="H39" s="382"/>
      <c r="I39" s="382"/>
    </row>
    <row r="40" spans="2:11" ht="18">
      <c r="B40" s="12"/>
      <c r="C40" s="380" t="s">
        <v>941</v>
      </c>
      <c r="D40" s="381"/>
      <c r="E40" s="382"/>
      <c r="F40" s="382"/>
      <c r="G40" s="382"/>
      <c r="H40" s="382"/>
      <c r="I40" s="382"/>
    </row>
    <row r="41" spans="2:11" ht="18">
      <c r="B41" s="12"/>
      <c r="C41" s="380" t="s">
        <v>926</v>
      </c>
      <c r="D41" s="381"/>
      <c r="E41" s="382"/>
      <c r="F41" s="382"/>
      <c r="G41" s="382"/>
      <c r="H41" s="382"/>
      <c r="I41" s="382"/>
    </row>
    <row r="42" spans="2:11" ht="18">
      <c r="B42" s="12"/>
      <c r="C42" s="380"/>
      <c r="D42" s="381"/>
      <c r="E42" s="382"/>
      <c r="F42" s="382"/>
      <c r="G42" s="382"/>
      <c r="H42" s="382"/>
      <c r="I42" s="382"/>
    </row>
    <row r="43" spans="2:11">
      <c r="C43" s="1010"/>
      <c r="D43" s="1010"/>
      <c r="E43" s="383"/>
      <c r="F43" s="48"/>
      <c r="G43" s="48"/>
      <c r="H43" s="48"/>
      <c r="I43" s="48"/>
    </row>
    <row r="44" spans="2:11" ht="18">
      <c r="C44" s="1011" t="s">
        <v>840</v>
      </c>
      <c r="D44" s="1011"/>
      <c r="E44" s="1012">
        <f ca="1">NOW()</f>
        <v>45059.074733333335</v>
      </c>
      <c r="F44" s="1012"/>
      <c r="G44" s="48"/>
      <c r="H44" s="48"/>
      <c r="I44" s="48"/>
    </row>
    <row r="45" spans="2:11">
      <c r="C45" s="384"/>
      <c r="D45" s="385"/>
      <c r="E45" s="48"/>
      <c r="F45" s="386"/>
      <c r="G45" s="386"/>
      <c r="H45" s="386"/>
      <c r="I45" s="386"/>
    </row>
    <row r="46" spans="2:11" ht="18">
      <c r="C46" s="387" t="s">
        <v>810</v>
      </c>
      <c r="D46" s="388"/>
      <c r="E46" s="388"/>
      <c r="F46" s="388"/>
      <c r="G46" s="388"/>
      <c r="H46" s="388"/>
      <c r="I46" s="388"/>
    </row>
    <row r="47" spans="2:11" ht="21.75" customHeight="1">
      <c r="C47" s="1013" t="s">
        <v>811</v>
      </c>
      <c r="D47" s="1013"/>
      <c r="E47" s="1013"/>
      <c r="F47" s="1013"/>
      <c r="G47" s="1013"/>
      <c r="H47" s="1013"/>
      <c r="I47" s="1013"/>
    </row>
    <row r="48" spans="2:11" ht="13.5">
      <c r="C48" s="389"/>
      <c r="D48" s="389"/>
      <c r="E48" s="389"/>
      <c r="F48" s="389"/>
      <c r="G48" s="389"/>
      <c r="H48" s="389"/>
      <c r="I48" s="389"/>
    </row>
    <row r="49" spans="2:9" ht="13.5">
      <c r="C49" s="440"/>
      <c r="D49" s="440"/>
      <c r="E49" s="440"/>
      <c r="F49" s="390"/>
      <c r="G49" s="390"/>
      <c r="H49" s="390"/>
      <c r="I49" s="390"/>
    </row>
    <row r="50" spans="2:9" ht="13.5">
      <c r="C50" s="390"/>
      <c r="D50" s="391"/>
      <c r="E50" s="391"/>
      <c r="F50" s="391"/>
      <c r="G50" s="392"/>
      <c r="H50" s="392"/>
      <c r="I50" s="391"/>
    </row>
    <row r="51" spans="2:9" ht="19.5" customHeight="1">
      <c r="B51" s="12"/>
      <c r="C51" s="12"/>
      <c r="G51" s="374"/>
      <c r="H51" s="374"/>
      <c r="I51" s="374"/>
    </row>
    <row r="52" spans="2:9">
      <c r="B52" s="12"/>
      <c r="C52" s="12"/>
      <c r="G52" s="374"/>
      <c r="H52" s="374"/>
      <c r="I52" s="374"/>
    </row>
    <row r="56" spans="2:9">
      <c r="D56" s="12" t="s">
        <v>829</v>
      </c>
    </row>
  </sheetData>
  <mergeCells count="21">
    <mergeCell ref="C43:D43"/>
    <mergeCell ref="C44:D44"/>
    <mergeCell ref="E44:F44"/>
    <mergeCell ref="C47:I47"/>
    <mergeCell ref="H16:I16"/>
    <mergeCell ref="H17:I17"/>
    <mergeCell ref="H18:I18"/>
    <mergeCell ref="E22:F22"/>
    <mergeCell ref="H22:I22"/>
    <mergeCell ref="H10:I10"/>
    <mergeCell ref="H11:I11"/>
    <mergeCell ref="H12:I12"/>
    <mergeCell ref="H15:I15"/>
    <mergeCell ref="D15:E15"/>
    <mergeCell ref="C9:I9"/>
    <mergeCell ref="C2:C7"/>
    <mergeCell ref="D1:I1"/>
    <mergeCell ref="D2:I2"/>
    <mergeCell ref="D3:I3"/>
    <mergeCell ref="D4:I4"/>
    <mergeCell ref="D5:I5"/>
  </mergeCells>
  <hyperlinks>
    <hyperlink ref="H13" r:id="rId1"/>
    <hyperlink ref="D2" r:id="rId2"/>
  </hyperlinks>
  <pageMargins left="0.27559055118110237" right="0.27559055118110237" top="0.27559055118110237" bottom="0.27559055118110237" header="0.31496062992125984" footer="0.31496062992125984"/>
  <pageSetup paperSize="9" scale="62" firstPageNumber="0" orientation="portrait" verticalDpi="300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Zeros="0" zoomScale="90" zoomScaleNormal="90" workbookViewId="0">
      <selection activeCell="D9" sqref="D9"/>
    </sheetView>
  </sheetViews>
  <sheetFormatPr defaultColWidth="10.1640625" defaultRowHeight="12.75"/>
  <cols>
    <col min="1" max="1" width="1" style="11" customWidth="1"/>
    <col min="2" max="2" width="5.1640625" style="9" customWidth="1"/>
    <col min="3" max="3" width="23" style="10" customWidth="1"/>
    <col min="4" max="4" width="18.5" style="12" customWidth="1"/>
    <col min="5" max="5" width="9.5" style="12" customWidth="1"/>
    <col min="6" max="6" width="82.5" style="12" customWidth="1"/>
    <col min="7" max="7" width="11.1640625" style="12" customWidth="1"/>
    <col min="8" max="8" width="14.83203125" style="12" customWidth="1"/>
    <col min="9" max="9" width="16.1640625" style="12" customWidth="1"/>
    <col min="10" max="10" width="10.1640625" style="12" customWidth="1"/>
    <col min="11" max="11" width="16.33203125" style="12" customWidth="1"/>
    <col min="12" max="12" width="17.1640625" style="12" customWidth="1"/>
    <col min="13" max="13" width="12.6640625" style="12" customWidth="1"/>
    <col min="14" max="14" width="14.83203125" style="12" customWidth="1"/>
    <col min="15" max="15" width="10.1640625" style="12"/>
    <col min="16" max="16" width="15.33203125" style="12" customWidth="1"/>
    <col min="17" max="17" width="16.1640625" style="12" customWidth="1"/>
    <col min="18" max="18" width="10.1640625" style="12"/>
    <col min="19" max="19" width="13.33203125" style="12" customWidth="1"/>
    <col min="20" max="250" width="10.1640625" style="12"/>
    <col min="251" max="251" width="19.33203125" style="12" customWidth="1"/>
    <col min="252" max="252" width="25.33203125" style="12" customWidth="1"/>
    <col min="253" max="253" width="34.33203125" style="12" customWidth="1"/>
    <col min="254" max="254" width="26.83203125" style="12" customWidth="1"/>
    <col min="255" max="255" width="6.6640625" style="12" customWidth="1"/>
    <col min="256" max="256" width="12.6640625" style="12" customWidth="1"/>
    <col min="257" max="257" width="14" style="12" customWidth="1"/>
    <col min="258" max="258" width="11.6640625" style="12" customWidth="1"/>
    <col min="259" max="259" width="18.1640625" style="12" customWidth="1"/>
    <col min="260" max="260" width="10.1640625" style="12"/>
    <col min="261" max="261" width="10.1640625" style="12" customWidth="1"/>
    <col min="262" max="506" width="10.1640625" style="12"/>
    <col min="507" max="507" width="19.33203125" style="12" customWidth="1"/>
    <col min="508" max="508" width="25.33203125" style="12" customWidth="1"/>
    <col min="509" max="509" width="34.33203125" style="12" customWidth="1"/>
    <col min="510" max="510" width="26.83203125" style="12" customWidth="1"/>
    <col min="511" max="511" width="6.6640625" style="12" customWidth="1"/>
    <col min="512" max="512" width="12.6640625" style="12" customWidth="1"/>
    <col min="513" max="513" width="14" style="12" customWidth="1"/>
    <col min="514" max="514" width="11.6640625" style="12" customWidth="1"/>
    <col min="515" max="515" width="18.1640625" style="12" customWidth="1"/>
    <col min="516" max="516" width="10.1640625" style="12"/>
    <col min="517" max="517" width="10.1640625" style="12" customWidth="1"/>
    <col min="518" max="762" width="10.1640625" style="12"/>
    <col min="763" max="763" width="19.33203125" style="12" customWidth="1"/>
    <col min="764" max="764" width="25.33203125" style="12" customWidth="1"/>
    <col min="765" max="765" width="34.33203125" style="12" customWidth="1"/>
    <col min="766" max="766" width="26.83203125" style="12" customWidth="1"/>
    <col min="767" max="767" width="6.6640625" style="12" customWidth="1"/>
    <col min="768" max="768" width="12.6640625" style="12" customWidth="1"/>
    <col min="769" max="769" width="14" style="12" customWidth="1"/>
    <col min="770" max="770" width="11.6640625" style="12" customWidth="1"/>
    <col min="771" max="771" width="18.1640625" style="12" customWidth="1"/>
    <col min="772" max="772" width="10.1640625" style="12"/>
    <col min="773" max="773" width="10.1640625" style="12" customWidth="1"/>
    <col min="774" max="1018" width="10.1640625" style="12"/>
    <col min="1019" max="1019" width="19.33203125" style="12" customWidth="1"/>
    <col min="1020" max="1020" width="25.33203125" style="12" customWidth="1"/>
    <col min="1021" max="1021" width="34.33203125" style="12" customWidth="1"/>
    <col min="1022" max="1022" width="26.83203125" style="12" customWidth="1"/>
    <col min="1023" max="1023" width="6.6640625" style="12" customWidth="1"/>
    <col min="1024" max="1024" width="12.6640625" style="12" customWidth="1"/>
    <col min="1025" max="1025" width="14" style="12" customWidth="1"/>
    <col min="1026" max="1026" width="11.6640625" style="12" customWidth="1"/>
    <col min="1027" max="1027" width="18.1640625" style="12" customWidth="1"/>
    <col min="1028" max="1028" width="10.1640625" style="12"/>
    <col min="1029" max="1029" width="10.1640625" style="12" customWidth="1"/>
    <col min="1030" max="1274" width="10.1640625" style="12"/>
    <col min="1275" max="1275" width="19.33203125" style="12" customWidth="1"/>
    <col min="1276" max="1276" width="25.33203125" style="12" customWidth="1"/>
    <col min="1277" max="1277" width="34.33203125" style="12" customWidth="1"/>
    <col min="1278" max="1278" width="26.83203125" style="12" customWidth="1"/>
    <col min="1279" max="1279" width="6.6640625" style="12" customWidth="1"/>
    <col min="1280" max="1280" width="12.6640625" style="12" customWidth="1"/>
    <col min="1281" max="1281" width="14" style="12" customWidth="1"/>
    <col min="1282" max="1282" width="11.6640625" style="12" customWidth="1"/>
    <col min="1283" max="1283" width="18.1640625" style="12" customWidth="1"/>
    <col min="1284" max="1284" width="10.1640625" style="12"/>
    <col min="1285" max="1285" width="10.1640625" style="12" customWidth="1"/>
    <col min="1286" max="1530" width="10.1640625" style="12"/>
    <col min="1531" max="1531" width="19.33203125" style="12" customWidth="1"/>
    <col min="1532" max="1532" width="25.33203125" style="12" customWidth="1"/>
    <col min="1533" max="1533" width="34.33203125" style="12" customWidth="1"/>
    <col min="1534" max="1534" width="26.83203125" style="12" customWidth="1"/>
    <col min="1535" max="1535" width="6.6640625" style="12" customWidth="1"/>
    <col min="1536" max="1536" width="12.6640625" style="12" customWidth="1"/>
    <col min="1537" max="1537" width="14" style="12" customWidth="1"/>
    <col min="1538" max="1538" width="11.6640625" style="12" customWidth="1"/>
    <col min="1539" max="1539" width="18.1640625" style="12" customWidth="1"/>
    <col min="1540" max="1540" width="10.1640625" style="12"/>
    <col min="1541" max="1541" width="10.1640625" style="12" customWidth="1"/>
    <col min="1542" max="1786" width="10.1640625" style="12"/>
    <col min="1787" max="1787" width="19.33203125" style="12" customWidth="1"/>
    <col min="1788" max="1788" width="25.33203125" style="12" customWidth="1"/>
    <col min="1789" max="1789" width="34.33203125" style="12" customWidth="1"/>
    <col min="1790" max="1790" width="26.83203125" style="12" customWidth="1"/>
    <col min="1791" max="1791" width="6.6640625" style="12" customWidth="1"/>
    <col min="1792" max="1792" width="12.6640625" style="12" customWidth="1"/>
    <col min="1793" max="1793" width="14" style="12" customWidth="1"/>
    <col min="1794" max="1794" width="11.6640625" style="12" customWidth="1"/>
    <col min="1795" max="1795" width="18.1640625" style="12" customWidth="1"/>
    <col min="1796" max="1796" width="10.1640625" style="12"/>
    <col min="1797" max="1797" width="10.1640625" style="12" customWidth="1"/>
    <col min="1798" max="2042" width="10.1640625" style="12"/>
    <col min="2043" max="2043" width="19.33203125" style="12" customWidth="1"/>
    <col min="2044" max="2044" width="25.33203125" style="12" customWidth="1"/>
    <col min="2045" max="2045" width="34.33203125" style="12" customWidth="1"/>
    <col min="2046" max="2046" width="26.83203125" style="12" customWidth="1"/>
    <col min="2047" max="2047" width="6.6640625" style="12" customWidth="1"/>
    <col min="2048" max="2048" width="12.6640625" style="12" customWidth="1"/>
    <col min="2049" max="2049" width="14" style="12" customWidth="1"/>
    <col min="2050" max="2050" width="11.6640625" style="12" customWidth="1"/>
    <col min="2051" max="2051" width="18.1640625" style="12" customWidth="1"/>
    <col min="2052" max="2052" width="10.1640625" style="12"/>
    <col min="2053" max="2053" width="10.1640625" style="12" customWidth="1"/>
    <col min="2054" max="2298" width="10.1640625" style="12"/>
    <col min="2299" max="2299" width="19.33203125" style="12" customWidth="1"/>
    <col min="2300" max="2300" width="25.33203125" style="12" customWidth="1"/>
    <col min="2301" max="2301" width="34.33203125" style="12" customWidth="1"/>
    <col min="2302" max="2302" width="26.83203125" style="12" customWidth="1"/>
    <col min="2303" max="2303" width="6.6640625" style="12" customWidth="1"/>
    <col min="2304" max="2304" width="12.6640625" style="12" customWidth="1"/>
    <col min="2305" max="2305" width="14" style="12" customWidth="1"/>
    <col min="2306" max="2306" width="11.6640625" style="12" customWidth="1"/>
    <col min="2307" max="2307" width="18.1640625" style="12" customWidth="1"/>
    <col min="2308" max="2308" width="10.1640625" style="12"/>
    <col min="2309" max="2309" width="10.1640625" style="12" customWidth="1"/>
    <col min="2310" max="2554" width="10.1640625" style="12"/>
    <col min="2555" max="2555" width="19.33203125" style="12" customWidth="1"/>
    <col min="2556" max="2556" width="25.33203125" style="12" customWidth="1"/>
    <col min="2557" max="2557" width="34.33203125" style="12" customWidth="1"/>
    <col min="2558" max="2558" width="26.83203125" style="12" customWidth="1"/>
    <col min="2559" max="2559" width="6.6640625" style="12" customWidth="1"/>
    <col min="2560" max="2560" width="12.6640625" style="12" customWidth="1"/>
    <col min="2561" max="2561" width="14" style="12" customWidth="1"/>
    <col min="2562" max="2562" width="11.6640625" style="12" customWidth="1"/>
    <col min="2563" max="2563" width="18.1640625" style="12" customWidth="1"/>
    <col min="2564" max="2564" width="10.1640625" style="12"/>
    <col min="2565" max="2565" width="10.1640625" style="12" customWidth="1"/>
    <col min="2566" max="2810" width="10.1640625" style="12"/>
    <col min="2811" max="2811" width="19.33203125" style="12" customWidth="1"/>
    <col min="2812" max="2812" width="25.33203125" style="12" customWidth="1"/>
    <col min="2813" max="2813" width="34.33203125" style="12" customWidth="1"/>
    <col min="2814" max="2814" width="26.83203125" style="12" customWidth="1"/>
    <col min="2815" max="2815" width="6.6640625" style="12" customWidth="1"/>
    <col min="2816" max="2816" width="12.6640625" style="12" customWidth="1"/>
    <col min="2817" max="2817" width="14" style="12" customWidth="1"/>
    <col min="2818" max="2818" width="11.6640625" style="12" customWidth="1"/>
    <col min="2819" max="2819" width="18.1640625" style="12" customWidth="1"/>
    <col min="2820" max="2820" width="10.1640625" style="12"/>
    <col min="2821" max="2821" width="10.1640625" style="12" customWidth="1"/>
    <col min="2822" max="3066" width="10.1640625" style="12"/>
    <col min="3067" max="3067" width="19.33203125" style="12" customWidth="1"/>
    <col min="3068" max="3068" width="25.33203125" style="12" customWidth="1"/>
    <col min="3069" max="3069" width="34.33203125" style="12" customWidth="1"/>
    <col min="3070" max="3070" width="26.83203125" style="12" customWidth="1"/>
    <col min="3071" max="3071" width="6.6640625" style="12" customWidth="1"/>
    <col min="3072" max="3072" width="12.6640625" style="12" customWidth="1"/>
    <col min="3073" max="3073" width="14" style="12" customWidth="1"/>
    <col min="3074" max="3074" width="11.6640625" style="12" customWidth="1"/>
    <col min="3075" max="3075" width="18.1640625" style="12" customWidth="1"/>
    <col min="3076" max="3076" width="10.1640625" style="12"/>
    <col min="3077" max="3077" width="10.1640625" style="12" customWidth="1"/>
    <col min="3078" max="3322" width="10.1640625" style="12"/>
    <col min="3323" max="3323" width="19.33203125" style="12" customWidth="1"/>
    <col min="3324" max="3324" width="25.33203125" style="12" customWidth="1"/>
    <col min="3325" max="3325" width="34.33203125" style="12" customWidth="1"/>
    <col min="3326" max="3326" width="26.83203125" style="12" customWidth="1"/>
    <col min="3327" max="3327" width="6.6640625" style="12" customWidth="1"/>
    <col min="3328" max="3328" width="12.6640625" style="12" customWidth="1"/>
    <col min="3329" max="3329" width="14" style="12" customWidth="1"/>
    <col min="3330" max="3330" width="11.6640625" style="12" customWidth="1"/>
    <col min="3331" max="3331" width="18.1640625" style="12" customWidth="1"/>
    <col min="3332" max="3332" width="10.1640625" style="12"/>
    <col min="3333" max="3333" width="10.1640625" style="12" customWidth="1"/>
    <col min="3334" max="3578" width="10.1640625" style="12"/>
    <col min="3579" max="3579" width="19.33203125" style="12" customWidth="1"/>
    <col min="3580" max="3580" width="25.33203125" style="12" customWidth="1"/>
    <col min="3581" max="3581" width="34.33203125" style="12" customWidth="1"/>
    <col min="3582" max="3582" width="26.83203125" style="12" customWidth="1"/>
    <col min="3583" max="3583" width="6.6640625" style="12" customWidth="1"/>
    <col min="3584" max="3584" width="12.6640625" style="12" customWidth="1"/>
    <col min="3585" max="3585" width="14" style="12" customWidth="1"/>
    <col min="3586" max="3586" width="11.6640625" style="12" customWidth="1"/>
    <col min="3587" max="3587" width="18.1640625" style="12" customWidth="1"/>
    <col min="3588" max="3588" width="10.1640625" style="12"/>
    <col min="3589" max="3589" width="10.1640625" style="12" customWidth="1"/>
    <col min="3590" max="3834" width="10.1640625" style="12"/>
    <col min="3835" max="3835" width="19.33203125" style="12" customWidth="1"/>
    <col min="3836" max="3836" width="25.33203125" style="12" customWidth="1"/>
    <col min="3837" max="3837" width="34.33203125" style="12" customWidth="1"/>
    <col min="3838" max="3838" width="26.83203125" style="12" customWidth="1"/>
    <col min="3839" max="3839" width="6.6640625" style="12" customWidth="1"/>
    <col min="3840" max="3840" width="12.6640625" style="12" customWidth="1"/>
    <col min="3841" max="3841" width="14" style="12" customWidth="1"/>
    <col min="3842" max="3842" width="11.6640625" style="12" customWidth="1"/>
    <col min="3843" max="3843" width="18.1640625" style="12" customWidth="1"/>
    <col min="3844" max="3844" width="10.1640625" style="12"/>
    <col min="3845" max="3845" width="10.1640625" style="12" customWidth="1"/>
    <col min="3846" max="4090" width="10.1640625" style="12"/>
    <col min="4091" max="4091" width="19.33203125" style="12" customWidth="1"/>
    <col min="4092" max="4092" width="25.33203125" style="12" customWidth="1"/>
    <col min="4093" max="4093" width="34.33203125" style="12" customWidth="1"/>
    <col min="4094" max="4094" width="26.83203125" style="12" customWidth="1"/>
    <col min="4095" max="4095" width="6.6640625" style="12" customWidth="1"/>
    <col min="4096" max="4096" width="12.6640625" style="12" customWidth="1"/>
    <col min="4097" max="4097" width="14" style="12" customWidth="1"/>
    <col min="4098" max="4098" width="11.6640625" style="12" customWidth="1"/>
    <col min="4099" max="4099" width="18.1640625" style="12" customWidth="1"/>
    <col min="4100" max="4100" width="10.1640625" style="12"/>
    <col min="4101" max="4101" width="10.1640625" style="12" customWidth="1"/>
    <col min="4102" max="4346" width="10.1640625" style="12"/>
    <col min="4347" max="4347" width="19.33203125" style="12" customWidth="1"/>
    <col min="4348" max="4348" width="25.33203125" style="12" customWidth="1"/>
    <col min="4349" max="4349" width="34.33203125" style="12" customWidth="1"/>
    <col min="4350" max="4350" width="26.83203125" style="12" customWidth="1"/>
    <col min="4351" max="4351" width="6.6640625" style="12" customWidth="1"/>
    <col min="4352" max="4352" width="12.6640625" style="12" customWidth="1"/>
    <col min="4353" max="4353" width="14" style="12" customWidth="1"/>
    <col min="4354" max="4354" width="11.6640625" style="12" customWidth="1"/>
    <col min="4355" max="4355" width="18.1640625" style="12" customWidth="1"/>
    <col min="4356" max="4356" width="10.1640625" style="12"/>
    <col min="4357" max="4357" width="10.1640625" style="12" customWidth="1"/>
    <col min="4358" max="4602" width="10.1640625" style="12"/>
    <col min="4603" max="4603" width="19.33203125" style="12" customWidth="1"/>
    <col min="4604" max="4604" width="25.33203125" style="12" customWidth="1"/>
    <col min="4605" max="4605" width="34.33203125" style="12" customWidth="1"/>
    <col min="4606" max="4606" width="26.83203125" style="12" customWidth="1"/>
    <col min="4607" max="4607" width="6.6640625" style="12" customWidth="1"/>
    <col min="4608" max="4608" width="12.6640625" style="12" customWidth="1"/>
    <col min="4609" max="4609" width="14" style="12" customWidth="1"/>
    <col min="4610" max="4610" width="11.6640625" style="12" customWidth="1"/>
    <col min="4611" max="4611" width="18.1640625" style="12" customWidth="1"/>
    <col min="4612" max="4612" width="10.1640625" style="12"/>
    <col min="4613" max="4613" width="10.1640625" style="12" customWidth="1"/>
    <col min="4614" max="4858" width="10.1640625" style="12"/>
    <col min="4859" max="4859" width="19.33203125" style="12" customWidth="1"/>
    <col min="4860" max="4860" width="25.33203125" style="12" customWidth="1"/>
    <col min="4861" max="4861" width="34.33203125" style="12" customWidth="1"/>
    <col min="4862" max="4862" width="26.83203125" style="12" customWidth="1"/>
    <col min="4863" max="4863" width="6.6640625" style="12" customWidth="1"/>
    <col min="4864" max="4864" width="12.6640625" style="12" customWidth="1"/>
    <col min="4865" max="4865" width="14" style="12" customWidth="1"/>
    <col min="4866" max="4866" width="11.6640625" style="12" customWidth="1"/>
    <col min="4867" max="4867" width="18.1640625" style="12" customWidth="1"/>
    <col min="4868" max="4868" width="10.1640625" style="12"/>
    <col min="4869" max="4869" width="10.1640625" style="12" customWidth="1"/>
    <col min="4870" max="5114" width="10.1640625" style="12"/>
    <col min="5115" max="5115" width="19.33203125" style="12" customWidth="1"/>
    <col min="5116" max="5116" width="25.33203125" style="12" customWidth="1"/>
    <col min="5117" max="5117" width="34.33203125" style="12" customWidth="1"/>
    <col min="5118" max="5118" width="26.83203125" style="12" customWidth="1"/>
    <col min="5119" max="5119" width="6.6640625" style="12" customWidth="1"/>
    <col min="5120" max="5120" width="12.6640625" style="12" customWidth="1"/>
    <col min="5121" max="5121" width="14" style="12" customWidth="1"/>
    <col min="5122" max="5122" width="11.6640625" style="12" customWidth="1"/>
    <col min="5123" max="5123" width="18.1640625" style="12" customWidth="1"/>
    <col min="5124" max="5124" width="10.1640625" style="12"/>
    <col min="5125" max="5125" width="10.1640625" style="12" customWidth="1"/>
    <col min="5126" max="5370" width="10.1640625" style="12"/>
    <col min="5371" max="5371" width="19.33203125" style="12" customWidth="1"/>
    <col min="5372" max="5372" width="25.33203125" style="12" customWidth="1"/>
    <col min="5373" max="5373" width="34.33203125" style="12" customWidth="1"/>
    <col min="5374" max="5374" width="26.83203125" style="12" customWidth="1"/>
    <col min="5375" max="5375" width="6.6640625" style="12" customWidth="1"/>
    <col min="5376" max="5376" width="12.6640625" style="12" customWidth="1"/>
    <col min="5377" max="5377" width="14" style="12" customWidth="1"/>
    <col min="5378" max="5378" width="11.6640625" style="12" customWidth="1"/>
    <col min="5379" max="5379" width="18.1640625" style="12" customWidth="1"/>
    <col min="5380" max="5380" width="10.1640625" style="12"/>
    <col min="5381" max="5381" width="10.1640625" style="12" customWidth="1"/>
    <col min="5382" max="5626" width="10.1640625" style="12"/>
    <col min="5627" max="5627" width="19.33203125" style="12" customWidth="1"/>
    <col min="5628" max="5628" width="25.33203125" style="12" customWidth="1"/>
    <col min="5629" max="5629" width="34.33203125" style="12" customWidth="1"/>
    <col min="5630" max="5630" width="26.83203125" style="12" customWidth="1"/>
    <col min="5631" max="5631" width="6.6640625" style="12" customWidth="1"/>
    <col min="5632" max="5632" width="12.6640625" style="12" customWidth="1"/>
    <col min="5633" max="5633" width="14" style="12" customWidth="1"/>
    <col min="5634" max="5634" width="11.6640625" style="12" customWidth="1"/>
    <col min="5635" max="5635" width="18.1640625" style="12" customWidth="1"/>
    <col min="5636" max="5636" width="10.1640625" style="12"/>
    <col min="5637" max="5637" width="10.1640625" style="12" customWidth="1"/>
    <col min="5638" max="5882" width="10.1640625" style="12"/>
    <col min="5883" max="5883" width="19.33203125" style="12" customWidth="1"/>
    <col min="5884" max="5884" width="25.33203125" style="12" customWidth="1"/>
    <col min="5885" max="5885" width="34.33203125" style="12" customWidth="1"/>
    <col min="5886" max="5886" width="26.83203125" style="12" customWidth="1"/>
    <col min="5887" max="5887" width="6.6640625" style="12" customWidth="1"/>
    <col min="5888" max="5888" width="12.6640625" style="12" customWidth="1"/>
    <col min="5889" max="5889" width="14" style="12" customWidth="1"/>
    <col min="5890" max="5890" width="11.6640625" style="12" customWidth="1"/>
    <col min="5891" max="5891" width="18.1640625" style="12" customWidth="1"/>
    <col min="5892" max="5892" width="10.1640625" style="12"/>
    <col min="5893" max="5893" width="10.1640625" style="12" customWidth="1"/>
    <col min="5894" max="6138" width="10.1640625" style="12"/>
    <col min="6139" max="6139" width="19.33203125" style="12" customWidth="1"/>
    <col min="6140" max="6140" width="25.33203125" style="12" customWidth="1"/>
    <col min="6141" max="6141" width="34.33203125" style="12" customWidth="1"/>
    <col min="6142" max="6142" width="26.83203125" style="12" customWidth="1"/>
    <col min="6143" max="6143" width="6.6640625" style="12" customWidth="1"/>
    <col min="6144" max="6144" width="12.6640625" style="12" customWidth="1"/>
    <col min="6145" max="6145" width="14" style="12" customWidth="1"/>
    <col min="6146" max="6146" width="11.6640625" style="12" customWidth="1"/>
    <col min="6147" max="6147" width="18.1640625" style="12" customWidth="1"/>
    <col min="6148" max="6148" width="10.1640625" style="12"/>
    <col min="6149" max="6149" width="10.1640625" style="12" customWidth="1"/>
    <col min="6150" max="6394" width="10.1640625" style="12"/>
    <col min="6395" max="6395" width="19.33203125" style="12" customWidth="1"/>
    <col min="6396" max="6396" width="25.33203125" style="12" customWidth="1"/>
    <col min="6397" max="6397" width="34.33203125" style="12" customWidth="1"/>
    <col min="6398" max="6398" width="26.83203125" style="12" customWidth="1"/>
    <col min="6399" max="6399" width="6.6640625" style="12" customWidth="1"/>
    <col min="6400" max="6400" width="12.6640625" style="12" customWidth="1"/>
    <col min="6401" max="6401" width="14" style="12" customWidth="1"/>
    <col min="6402" max="6402" width="11.6640625" style="12" customWidth="1"/>
    <col min="6403" max="6403" width="18.1640625" style="12" customWidth="1"/>
    <col min="6404" max="6404" width="10.1640625" style="12"/>
    <col min="6405" max="6405" width="10.1640625" style="12" customWidth="1"/>
    <col min="6406" max="6650" width="10.1640625" style="12"/>
    <col min="6651" max="6651" width="19.33203125" style="12" customWidth="1"/>
    <col min="6652" max="6652" width="25.33203125" style="12" customWidth="1"/>
    <col min="6653" max="6653" width="34.33203125" style="12" customWidth="1"/>
    <col min="6654" max="6654" width="26.83203125" style="12" customWidth="1"/>
    <col min="6655" max="6655" width="6.6640625" style="12" customWidth="1"/>
    <col min="6656" max="6656" width="12.6640625" style="12" customWidth="1"/>
    <col min="6657" max="6657" width="14" style="12" customWidth="1"/>
    <col min="6658" max="6658" width="11.6640625" style="12" customWidth="1"/>
    <col min="6659" max="6659" width="18.1640625" style="12" customWidth="1"/>
    <col min="6660" max="6660" width="10.1640625" style="12"/>
    <col min="6661" max="6661" width="10.1640625" style="12" customWidth="1"/>
    <col min="6662" max="6906" width="10.1640625" style="12"/>
    <col min="6907" max="6907" width="19.33203125" style="12" customWidth="1"/>
    <col min="6908" max="6908" width="25.33203125" style="12" customWidth="1"/>
    <col min="6909" max="6909" width="34.33203125" style="12" customWidth="1"/>
    <col min="6910" max="6910" width="26.83203125" style="12" customWidth="1"/>
    <col min="6911" max="6911" width="6.6640625" style="12" customWidth="1"/>
    <col min="6912" max="6912" width="12.6640625" style="12" customWidth="1"/>
    <col min="6913" max="6913" width="14" style="12" customWidth="1"/>
    <col min="6914" max="6914" width="11.6640625" style="12" customWidth="1"/>
    <col min="6915" max="6915" width="18.1640625" style="12" customWidth="1"/>
    <col min="6916" max="6916" width="10.1640625" style="12"/>
    <col min="6917" max="6917" width="10.1640625" style="12" customWidth="1"/>
    <col min="6918" max="7162" width="10.1640625" style="12"/>
    <col min="7163" max="7163" width="19.33203125" style="12" customWidth="1"/>
    <col min="7164" max="7164" width="25.33203125" style="12" customWidth="1"/>
    <col min="7165" max="7165" width="34.33203125" style="12" customWidth="1"/>
    <col min="7166" max="7166" width="26.83203125" style="12" customWidth="1"/>
    <col min="7167" max="7167" width="6.6640625" style="12" customWidth="1"/>
    <col min="7168" max="7168" width="12.6640625" style="12" customWidth="1"/>
    <col min="7169" max="7169" width="14" style="12" customWidth="1"/>
    <col min="7170" max="7170" width="11.6640625" style="12" customWidth="1"/>
    <col min="7171" max="7171" width="18.1640625" style="12" customWidth="1"/>
    <col min="7172" max="7172" width="10.1640625" style="12"/>
    <col min="7173" max="7173" width="10.1640625" style="12" customWidth="1"/>
    <col min="7174" max="7418" width="10.1640625" style="12"/>
    <col min="7419" max="7419" width="19.33203125" style="12" customWidth="1"/>
    <col min="7420" max="7420" width="25.33203125" style="12" customWidth="1"/>
    <col min="7421" max="7421" width="34.33203125" style="12" customWidth="1"/>
    <col min="7422" max="7422" width="26.83203125" style="12" customWidth="1"/>
    <col min="7423" max="7423" width="6.6640625" style="12" customWidth="1"/>
    <col min="7424" max="7424" width="12.6640625" style="12" customWidth="1"/>
    <col min="7425" max="7425" width="14" style="12" customWidth="1"/>
    <col min="7426" max="7426" width="11.6640625" style="12" customWidth="1"/>
    <col min="7427" max="7427" width="18.1640625" style="12" customWidth="1"/>
    <col min="7428" max="7428" width="10.1640625" style="12"/>
    <col min="7429" max="7429" width="10.1640625" style="12" customWidth="1"/>
    <col min="7430" max="7674" width="10.1640625" style="12"/>
    <col min="7675" max="7675" width="19.33203125" style="12" customWidth="1"/>
    <col min="7676" max="7676" width="25.33203125" style="12" customWidth="1"/>
    <col min="7677" max="7677" width="34.33203125" style="12" customWidth="1"/>
    <col min="7678" max="7678" width="26.83203125" style="12" customWidth="1"/>
    <col min="7679" max="7679" width="6.6640625" style="12" customWidth="1"/>
    <col min="7680" max="7680" width="12.6640625" style="12" customWidth="1"/>
    <col min="7681" max="7681" width="14" style="12" customWidth="1"/>
    <col min="7682" max="7682" width="11.6640625" style="12" customWidth="1"/>
    <col min="7683" max="7683" width="18.1640625" style="12" customWidth="1"/>
    <col min="7684" max="7684" width="10.1640625" style="12"/>
    <col min="7685" max="7685" width="10.1640625" style="12" customWidth="1"/>
    <col min="7686" max="7930" width="10.1640625" style="12"/>
    <col min="7931" max="7931" width="19.33203125" style="12" customWidth="1"/>
    <col min="7932" max="7932" width="25.33203125" style="12" customWidth="1"/>
    <col min="7933" max="7933" width="34.33203125" style="12" customWidth="1"/>
    <col min="7934" max="7934" width="26.83203125" style="12" customWidth="1"/>
    <col min="7935" max="7935" width="6.6640625" style="12" customWidth="1"/>
    <col min="7936" max="7936" width="12.6640625" style="12" customWidth="1"/>
    <col min="7937" max="7937" width="14" style="12" customWidth="1"/>
    <col min="7938" max="7938" width="11.6640625" style="12" customWidth="1"/>
    <col min="7939" max="7939" width="18.1640625" style="12" customWidth="1"/>
    <col min="7940" max="7940" width="10.1640625" style="12"/>
    <col min="7941" max="7941" width="10.1640625" style="12" customWidth="1"/>
    <col min="7942" max="8186" width="10.1640625" style="12"/>
    <col min="8187" max="8187" width="19.33203125" style="12" customWidth="1"/>
    <col min="8188" max="8188" width="25.33203125" style="12" customWidth="1"/>
    <col min="8189" max="8189" width="34.33203125" style="12" customWidth="1"/>
    <col min="8190" max="8190" width="26.83203125" style="12" customWidth="1"/>
    <col min="8191" max="8191" width="6.6640625" style="12" customWidth="1"/>
    <col min="8192" max="8192" width="12.6640625" style="12" customWidth="1"/>
    <col min="8193" max="8193" width="14" style="12" customWidth="1"/>
    <col min="8194" max="8194" width="11.6640625" style="12" customWidth="1"/>
    <col min="8195" max="8195" width="18.1640625" style="12" customWidth="1"/>
    <col min="8196" max="8196" width="10.1640625" style="12"/>
    <col min="8197" max="8197" width="10.1640625" style="12" customWidth="1"/>
    <col min="8198" max="8442" width="10.1640625" style="12"/>
    <col min="8443" max="8443" width="19.33203125" style="12" customWidth="1"/>
    <col min="8444" max="8444" width="25.33203125" style="12" customWidth="1"/>
    <col min="8445" max="8445" width="34.33203125" style="12" customWidth="1"/>
    <col min="8446" max="8446" width="26.83203125" style="12" customWidth="1"/>
    <col min="8447" max="8447" width="6.6640625" style="12" customWidth="1"/>
    <col min="8448" max="8448" width="12.6640625" style="12" customWidth="1"/>
    <col min="8449" max="8449" width="14" style="12" customWidth="1"/>
    <col min="8450" max="8450" width="11.6640625" style="12" customWidth="1"/>
    <col min="8451" max="8451" width="18.1640625" style="12" customWidth="1"/>
    <col min="8452" max="8452" width="10.1640625" style="12"/>
    <col min="8453" max="8453" width="10.1640625" style="12" customWidth="1"/>
    <col min="8454" max="8698" width="10.1640625" style="12"/>
    <col min="8699" max="8699" width="19.33203125" style="12" customWidth="1"/>
    <col min="8700" max="8700" width="25.33203125" style="12" customWidth="1"/>
    <col min="8701" max="8701" width="34.33203125" style="12" customWidth="1"/>
    <col min="8702" max="8702" width="26.83203125" style="12" customWidth="1"/>
    <col min="8703" max="8703" width="6.6640625" style="12" customWidth="1"/>
    <col min="8704" max="8704" width="12.6640625" style="12" customWidth="1"/>
    <col min="8705" max="8705" width="14" style="12" customWidth="1"/>
    <col min="8706" max="8706" width="11.6640625" style="12" customWidth="1"/>
    <col min="8707" max="8707" width="18.1640625" style="12" customWidth="1"/>
    <col min="8708" max="8708" width="10.1640625" style="12"/>
    <col min="8709" max="8709" width="10.1640625" style="12" customWidth="1"/>
    <col min="8710" max="8954" width="10.1640625" style="12"/>
    <col min="8955" max="8955" width="19.33203125" style="12" customWidth="1"/>
    <col min="8956" max="8956" width="25.33203125" style="12" customWidth="1"/>
    <col min="8957" max="8957" width="34.33203125" style="12" customWidth="1"/>
    <col min="8958" max="8958" width="26.83203125" style="12" customWidth="1"/>
    <col min="8959" max="8959" width="6.6640625" style="12" customWidth="1"/>
    <col min="8960" max="8960" width="12.6640625" style="12" customWidth="1"/>
    <col min="8961" max="8961" width="14" style="12" customWidth="1"/>
    <col min="8962" max="8962" width="11.6640625" style="12" customWidth="1"/>
    <col min="8963" max="8963" width="18.1640625" style="12" customWidth="1"/>
    <col min="8964" max="8964" width="10.1640625" style="12"/>
    <col min="8965" max="8965" width="10.1640625" style="12" customWidth="1"/>
    <col min="8966" max="9210" width="10.1640625" style="12"/>
    <col min="9211" max="9211" width="19.33203125" style="12" customWidth="1"/>
    <col min="9212" max="9212" width="25.33203125" style="12" customWidth="1"/>
    <col min="9213" max="9213" width="34.33203125" style="12" customWidth="1"/>
    <col min="9214" max="9214" width="26.83203125" style="12" customWidth="1"/>
    <col min="9215" max="9215" width="6.6640625" style="12" customWidth="1"/>
    <col min="9216" max="9216" width="12.6640625" style="12" customWidth="1"/>
    <col min="9217" max="9217" width="14" style="12" customWidth="1"/>
    <col min="9218" max="9218" width="11.6640625" style="12" customWidth="1"/>
    <col min="9219" max="9219" width="18.1640625" style="12" customWidth="1"/>
    <col min="9220" max="9220" width="10.1640625" style="12"/>
    <col min="9221" max="9221" width="10.1640625" style="12" customWidth="1"/>
    <col min="9222" max="9466" width="10.1640625" style="12"/>
    <col min="9467" max="9467" width="19.33203125" style="12" customWidth="1"/>
    <col min="9468" max="9468" width="25.33203125" style="12" customWidth="1"/>
    <col min="9469" max="9469" width="34.33203125" style="12" customWidth="1"/>
    <col min="9470" max="9470" width="26.83203125" style="12" customWidth="1"/>
    <col min="9471" max="9471" width="6.6640625" style="12" customWidth="1"/>
    <col min="9472" max="9472" width="12.6640625" style="12" customWidth="1"/>
    <col min="9473" max="9473" width="14" style="12" customWidth="1"/>
    <col min="9474" max="9474" width="11.6640625" style="12" customWidth="1"/>
    <col min="9475" max="9475" width="18.1640625" style="12" customWidth="1"/>
    <col min="9476" max="9476" width="10.1640625" style="12"/>
    <col min="9477" max="9477" width="10.1640625" style="12" customWidth="1"/>
    <col min="9478" max="9722" width="10.1640625" style="12"/>
    <col min="9723" max="9723" width="19.33203125" style="12" customWidth="1"/>
    <col min="9724" max="9724" width="25.33203125" style="12" customWidth="1"/>
    <col min="9725" max="9725" width="34.33203125" style="12" customWidth="1"/>
    <col min="9726" max="9726" width="26.83203125" style="12" customWidth="1"/>
    <col min="9727" max="9727" width="6.6640625" style="12" customWidth="1"/>
    <col min="9728" max="9728" width="12.6640625" style="12" customWidth="1"/>
    <col min="9729" max="9729" width="14" style="12" customWidth="1"/>
    <col min="9730" max="9730" width="11.6640625" style="12" customWidth="1"/>
    <col min="9731" max="9731" width="18.1640625" style="12" customWidth="1"/>
    <col min="9732" max="9732" width="10.1640625" style="12"/>
    <col min="9733" max="9733" width="10.1640625" style="12" customWidth="1"/>
    <col min="9734" max="9978" width="10.1640625" style="12"/>
    <col min="9979" max="9979" width="19.33203125" style="12" customWidth="1"/>
    <col min="9980" max="9980" width="25.33203125" style="12" customWidth="1"/>
    <col min="9981" max="9981" width="34.33203125" style="12" customWidth="1"/>
    <col min="9982" max="9982" width="26.83203125" style="12" customWidth="1"/>
    <col min="9983" max="9983" width="6.6640625" style="12" customWidth="1"/>
    <col min="9984" max="9984" width="12.6640625" style="12" customWidth="1"/>
    <col min="9985" max="9985" width="14" style="12" customWidth="1"/>
    <col min="9986" max="9986" width="11.6640625" style="12" customWidth="1"/>
    <col min="9987" max="9987" width="18.1640625" style="12" customWidth="1"/>
    <col min="9988" max="9988" width="10.1640625" style="12"/>
    <col min="9989" max="9989" width="10.1640625" style="12" customWidth="1"/>
    <col min="9990" max="10234" width="10.1640625" style="12"/>
    <col min="10235" max="10235" width="19.33203125" style="12" customWidth="1"/>
    <col min="10236" max="10236" width="25.33203125" style="12" customWidth="1"/>
    <col min="10237" max="10237" width="34.33203125" style="12" customWidth="1"/>
    <col min="10238" max="10238" width="26.83203125" style="12" customWidth="1"/>
    <col min="10239" max="10239" width="6.6640625" style="12" customWidth="1"/>
    <col min="10240" max="10240" width="12.6640625" style="12" customWidth="1"/>
    <col min="10241" max="10241" width="14" style="12" customWidth="1"/>
    <col min="10242" max="10242" width="11.6640625" style="12" customWidth="1"/>
    <col min="10243" max="10243" width="18.1640625" style="12" customWidth="1"/>
    <col min="10244" max="10244" width="10.1640625" style="12"/>
    <col min="10245" max="10245" width="10.1640625" style="12" customWidth="1"/>
    <col min="10246" max="10490" width="10.1640625" style="12"/>
    <col min="10491" max="10491" width="19.33203125" style="12" customWidth="1"/>
    <col min="10492" max="10492" width="25.33203125" style="12" customWidth="1"/>
    <col min="10493" max="10493" width="34.33203125" style="12" customWidth="1"/>
    <col min="10494" max="10494" width="26.83203125" style="12" customWidth="1"/>
    <col min="10495" max="10495" width="6.6640625" style="12" customWidth="1"/>
    <col min="10496" max="10496" width="12.6640625" style="12" customWidth="1"/>
    <col min="10497" max="10497" width="14" style="12" customWidth="1"/>
    <col min="10498" max="10498" width="11.6640625" style="12" customWidth="1"/>
    <col min="10499" max="10499" width="18.1640625" style="12" customWidth="1"/>
    <col min="10500" max="10500" width="10.1640625" style="12"/>
    <col min="10501" max="10501" width="10.1640625" style="12" customWidth="1"/>
    <col min="10502" max="10746" width="10.1640625" style="12"/>
    <col min="10747" max="10747" width="19.33203125" style="12" customWidth="1"/>
    <col min="10748" max="10748" width="25.33203125" style="12" customWidth="1"/>
    <col min="10749" max="10749" width="34.33203125" style="12" customWidth="1"/>
    <col min="10750" max="10750" width="26.83203125" style="12" customWidth="1"/>
    <col min="10751" max="10751" width="6.6640625" style="12" customWidth="1"/>
    <col min="10752" max="10752" width="12.6640625" style="12" customWidth="1"/>
    <col min="10753" max="10753" width="14" style="12" customWidth="1"/>
    <col min="10754" max="10754" width="11.6640625" style="12" customWidth="1"/>
    <col min="10755" max="10755" width="18.1640625" style="12" customWidth="1"/>
    <col min="10756" max="10756" width="10.1640625" style="12"/>
    <col min="10757" max="10757" width="10.1640625" style="12" customWidth="1"/>
    <col min="10758" max="11002" width="10.1640625" style="12"/>
    <col min="11003" max="11003" width="19.33203125" style="12" customWidth="1"/>
    <col min="11004" max="11004" width="25.33203125" style="12" customWidth="1"/>
    <col min="11005" max="11005" width="34.33203125" style="12" customWidth="1"/>
    <col min="11006" max="11006" width="26.83203125" style="12" customWidth="1"/>
    <col min="11007" max="11007" width="6.6640625" style="12" customWidth="1"/>
    <col min="11008" max="11008" width="12.6640625" style="12" customWidth="1"/>
    <col min="11009" max="11009" width="14" style="12" customWidth="1"/>
    <col min="11010" max="11010" width="11.6640625" style="12" customWidth="1"/>
    <col min="11011" max="11011" width="18.1640625" style="12" customWidth="1"/>
    <col min="11012" max="11012" width="10.1640625" style="12"/>
    <col min="11013" max="11013" width="10.1640625" style="12" customWidth="1"/>
    <col min="11014" max="11258" width="10.1640625" style="12"/>
    <col min="11259" max="11259" width="19.33203125" style="12" customWidth="1"/>
    <col min="11260" max="11260" width="25.33203125" style="12" customWidth="1"/>
    <col min="11261" max="11261" width="34.33203125" style="12" customWidth="1"/>
    <col min="11262" max="11262" width="26.83203125" style="12" customWidth="1"/>
    <col min="11263" max="11263" width="6.6640625" style="12" customWidth="1"/>
    <col min="11264" max="11264" width="12.6640625" style="12" customWidth="1"/>
    <col min="11265" max="11265" width="14" style="12" customWidth="1"/>
    <col min="11266" max="11266" width="11.6640625" style="12" customWidth="1"/>
    <col min="11267" max="11267" width="18.1640625" style="12" customWidth="1"/>
    <col min="11268" max="11268" width="10.1640625" style="12"/>
    <col min="11269" max="11269" width="10.1640625" style="12" customWidth="1"/>
    <col min="11270" max="11514" width="10.1640625" style="12"/>
    <col min="11515" max="11515" width="19.33203125" style="12" customWidth="1"/>
    <col min="11516" max="11516" width="25.33203125" style="12" customWidth="1"/>
    <col min="11517" max="11517" width="34.33203125" style="12" customWidth="1"/>
    <col min="11518" max="11518" width="26.83203125" style="12" customWidth="1"/>
    <col min="11519" max="11519" width="6.6640625" style="12" customWidth="1"/>
    <col min="11520" max="11520" width="12.6640625" style="12" customWidth="1"/>
    <col min="11521" max="11521" width="14" style="12" customWidth="1"/>
    <col min="11522" max="11522" width="11.6640625" style="12" customWidth="1"/>
    <col min="11523" max="11523" width="18.1640625" style="12" customWidth="1"/>
    <col min="11524" max="11524" width="10.1640625" style="12"/>
    <col min="11525" max="11525" width="10.1640625" style="12" customWidth="1"/>
    <col min="11526" max="11770" width="10.1640625" style="12"/>
    <col min="11771" max="11771" width="19.33203125" style="12" customWidth="1"/>
    <col min="11772" max="11772" width="25.33203125" style="12" customWidth="1"/>
    <col min="11773" max="11773" width="34.33203125" style="12" customWidth="1"/>
    <col min="11774" max="11774" width="26.83203125" style="12" customWidth="1"/>
    <col min="11775" max="11775" width="6.6640625" style="12" customWidth="1"/>
    <col min="11776" max="11776" width="12.6640625" style="12" customWidth="1"/>
    <col min="11777" max="11777" width="14" style="12" customWidth="1"/>
    <col min="11778" max="11778" width="11.6640625" style="12" customWidth="1"/>
    <col min="11779" max="11779" width="18.1640625" style="12" customWidth="1"/>
    <col min="11780" max="11780" width="10.1640625" style="12"/>
    <col min="11781" max="11781" width="10.1640625" style="12" customWidth="1"/>
    <col min="11782" max="12026" width="10.1640625" style="12"/>
    <col min="12027" max="12027" width="19.33203125" style="12" customWidth="1"/>
    <col min="12028" max="12028" width="25.33203125" style="12" customWidth="1"/>
    <col min="12029" max="12029" width="34.33203125" style="12" customWidth="1"/>
    <col min="12030" max="12030" width="26.83203125" style="12" customWidth="1"/>
    <col min="12031" max="12031" width="6.6640625" style="12" customWidth="1"/>
    <col min="12032" max="12032" width="12.6640625" style="12" customWidth="1"/>
    <col min="12033" max="12033" width="14" style="12" customWidth="1"/>
    <col min="12034" max="12034" width="11.6640625" style="12" customWidth="1"/>
    <col min="12035" max="12035" width="18.1640625" style="12" customWidth="1"/>
    <col min="12036" max="12036" width="10.1640625" style="12"/>
    <col min="12037" max="12037" width="10.1640625" style="12" customWidth="1"/>
    <col min="12038" max="12282" width="10.1640625" style="12"/>
    <col min="12283" max="12283" width="19.33203125" style="12" customWidth="1"/>
    <col min="12284" max="12284" width="25.33203125" style="12" customWidth="1"/>
    <col min="12285" max="12285" width="34.33203125" style="12" customWidth="1"/>
    <col min="12286" max="12286" width="26.83203125" style="12" customWidth="1"/>
    <col min="12287" max="12287" width="6.6640625" style="12" customWidth="1"/>
    <col min="12288" max="12288" width="12.6640625" style="12" customWidth="1"/>
    <col min="12289" max="12289" width="14" style="12" customWidth="1"/>
    <col min="12290" max="12290" width="11.6640625" style="12" customWidth="1"/>
    <col min="12291" max="12291" width="18.1640625" style="12" customWidth="1"/>
    <col min="12292" max="12292" width="10.1640625" style="12"/>
    <col min="12293" max="12293" width="10.1640625" style="12" customWidth="1"/>
    <col min="12294" max="12538" width="10.1640625" style="12"/>
    <col min="12539" max="12539" width="19.33203125" style="12" customWidth="1"/>
    <col min="12540" max="12540" width="25.33203125" style="12" customWidth="1"/>
    <col min="12541" max="12541" width="34.33203125" style="12" customWidth="1"/>
    <col min="12542" max="12542" width="26.83203125" style="12" customWidth="1"/>
    <col min="12543" max="12543" width="6.6640625" style="12" customWidth="1"/>
    <col min="12544" max="12544" width="12.6640625" style="12" customWidth="1"/>
    <col min="12545" max="12545" width="14" style="12" customWidth="1"/>
    <col min="12546" max="12546" width="11.6640625" style="12" customWidth="1"/>
    <col min="12547" max="12547" width="18.1640625" style="12" customWidth="1"/>
    <col min="12548" max="12548" width="10.1640625" style="12"/>
    <col min="12549" max="12549" width="10.1640625" style="12" customWidth="1"/>
    <col min="12550" max="12794" width="10.1640625" style="12"/>
    <col min="12795" max="12795" width="19.33203125" style="12" customWidth="1"/>
    <col min="12796" max="12796" width="25.33203125" style="12" customWidth="1"/>
    <col min="12797" max="12797" width="34.33203125" style="12" customWidth="1"/>
    <col min="12798" max="12798" width="26.83203125" style="12" customWidth="1"/>
    <col min="12799" max="12799" width="6.6640625" style="12" customWidth="1"/>
    <col min="12800" max="12800" width="12.6640625" style="12" customWidth="1"/>
    <col min="12801" max="12801" width="14" style="12" customWidth="1"/>
    <col min="12802" max="12802" width="11.6640625" style="12" customWidth="1"/>
    <col min="12803" max="12803" width="18.1640625" style="12" customWidth="1"/>
    <col min="12804" max="12804" width="10.1640625" style="12"/>
    <col min="12805" max="12805" width="10.1640625" style="12" customWidth="1"/>
    <col min="12806" max="13050" width="10.1640625" style="12"/>
    <col min="13051" max="13051" width="19.33203125" style="12" customWidth="1"/>
    <col min="13052" max="13052" width="25.33203125" style="12" customWidth="1"/>
    <col min="13053" max="13053" width="34.33203125" style="12" customWidth="1"/>
    <col min="13054" max="13054" width="26.83203125" style="12" customWidth="1"/>
    <col min="13055" max="13055" width="6.6640625" style="12" customWidth="1"/>
    <col min="13056" max="13056" width="12.6640625" style="12" customWidth="1"/>
    <col min="13057" max="13057" width="14" style="12" customWidth="1"/>
    <col min="13058" max="13058" width="11.6640625" style="12" customWidth="1"/>
    <col min="13059" max="13059" width="18.1640625" style="12" customWidth="1"/>
    <col min="13060" max="13060" width="10.1640625" style="12"/>
    <col min="13061" max="13061" width="10.1640625" style="12" customWidth="1"/>
    <col min="13062" max="13306" width="10.1640625" style="12"/>
    <col min="13307" max="13307" width="19.33203125" style="12" customWidth="1"/>
    <col min="13308" max="13308" width="25.33203125" style="12" customWidth="1"/>
    <col min="13309" max="13309" width="34.33203125" style="12" customWidth="1"/>
    <col min="13310" max="13310" width="26.83203125" style="12" customWidth="1"/>
    <col min="13311" max="13311" width="6.6640625" style="12" customWidth="1"/>
    <col min="13312" max="13312" width="12.6640625" style="12" customWidth="1"/>
    <col min="13313" max="13313" width="14" style="12" customWidth="1"/>
    <col min="13314" max="13314" width="11.6640625" style="12" customWidth="1"/>
    <col min="13315" max="13315" width="18.1640625" style="12" customWidth="1"/>
    <col min="13316" max="13316" width="10.1640625" style="12"/>
    <col min="13317" max="13317" width="10.1640625" style="12" customWidth="1"/>
    <col min="13318" max="13562" width="10.1640625" style="12"/>
    <col min="13563" max="13563" width="19.33203125" style="12" customWidth="1"/>
    <col min="13564" max="13564" width="25.33203125" style="12" customWidth="1"/>
    <col min="13565" max="13565" width="34.33203125" style="12" customWidth="1"/>
    <col min="13566" max="13566" width="26.83203125" style="12" customWidth="1"/>
    <col min="13567" max="13567" width="6.6640625" style="12" customWidth="1"/>
    <col min="13568" max="13568" width="12.6640625" style="12" customWidth="1"/>
    <col min="13569" max="13569" width="14" style="12" customWidth="1"/>
    <col min="13570" max="13570" width="11.6640625" style="12" customWidth="1"/>
    <col min="13571" max="13571" width="18.1640625" style="12" customWidth="1"/>
    <col min="13572" max="13572" width="10.1640625" style="12"/>
    <col min="13573" max="13573" width="10.1640625" style="12" customWidth="1"/>
    <col min="13574" max="13818" width="10.1640625" style="12"/>
    <col min="13819" max="13819" width="19.33203125" style="12" customWidth="1"/>
    <col min="13820" max="13820" width="25.33203125" style="12" customWidth="1"/>
    <col min="13821" max="13821" width="34.33203125" style="12" customWidth="1"/>
    <col min="13822" max="13822" width="26.83203125" style="12" customWidth="1"/>
    <col min="13823" max="13823" width="6.6640625" style="12" customWidth="1"/>
    <col min="13824" max="13824" width="12.6640625" style="12" customWidth="1"/>
    <col min="13825" max="13825" width="14" style="12" customWidth="1"/>
    <col min="13826" max="13826" width="11.6640625" style="12" customWidth="1"/>
    <col min="13827" max="13827" width="18.1640625" style="12" customWidth="1"/>
    <col min="13828" max="13828" width="10.1640625" style="12"/>
    <col min="13829" max="13829" width="10.1640625" style="12" customWidth="1"/>
    <col min="13830" max="14074" width="10.1640625" style="12"/>
    <col min="14075" max="14075" width="19.33203125" style="12" customWidth="1"/>
    <col min="14076" max="14076" width="25.33203125" style="12" customWidth="1"/>
    <col min="14077" max="14077" width="34.33203125" style="12" customWidth="1"/>
    <col min="14078" max="14078" width="26.83203125" style="12" customWidth="1"/>
    <col min="14079" max="14079" width="6.6640625" style="12" customWidth="1"/>
    <col min="14080" max="14080" width="12.6640625" style="12" customWidth="1"/>
    <col min="14081" max="14081" width="14" style="12" customWidth="1"/>
    <col min="14082" max="14082" width="11.6640625" style="12" customWidth="1"/>
    <col min="14083" max="14083" width="18.1640625" style="12" customWidth="1"/>
    <col min="14084" max="14084" width="10.1640625" style="12"/>
    <col min="14085" max="14085" width="10.1640625" style="12" customWidth="1"/>
    <col min="14086" max="14330" width="10.1640625" style="12"/>
    <col min="14331" max="14331" width="19.33203125" style="12" customWidth="1"/>
    <col min="14332" max="14332" width="25.33203125" style="12" customWidth="1"/>
    <col min="14333" max="14333" width="34.33203125" style="12" customWidth="1"/>
    <col min="14334" max="14334" width="26.83203125" style="12" customWidth="1"/>
    <col min="14335" max="14335" width="6.6640625" style="12" customWidth="1"/>
    <col min="14336" max="14336" width="12.6640625" style="12" customWidth="1"/>
    <col min="14337" max="14337" width="14" style="12" customWidth="1"/>
    <col min="14338" max="14338" width="11.6640625" style="12" customWidth="1"/>
    <col min="14339" max="14339" width="18.1640625" style="12" customWidth="1"/>
    <col min="14340" max="14340" width="10.1640625" style="12"/>
    <col min="14341" max="14341" width="10.1640625" style="12" customWidth="1"/>
    <col min="14342" max="14586" width="10.1640625" style="12"/>
    <col min="14587" max="14587" width="19.33203125" style="12" customWidth="1"/>
    <col min="14588" max="14588" width="25.33203125" style="12" customWidth="1"/>
    <col min="14589" max="14589" width="34.33203125" style="12" customWidth="1"/>
    <col min="14590" max="14590" width="26.83203125" style="12" customWidth="1"/>
    <col min="14591" max="14591" width="6.6640625" style="12" customWidth="1"/>
    <col min="14592" max="14592" width="12.6640625" style="12" customWidth="1"/>
    <col min="14593" max="14593" width="14" style="12" customWidth="1"/>
    <col min="14594" max="14594" width="11.6640625" style="12" customWidth="1"/>
    <col min="14595" max="14595" width="18.1640625" style="12" customWidth="1"/>
    <col min="14596" max="14596" width="10.1640625" style="12"/>
    <col min="14597" max="14597" width="10.1640625" style="12" customWidth="1"/>
    <col min="14598" max="14842" width="10.1640625" style="12"/>
    <col min="14843" max="14843" width="19.33203125" style="12" customWidth="1"/>
    <col min="14844" max="14844" width="25.33203125" style="12" customWidth="1"/>
    <col min="14845" max="14845" width="34.33203125" style="12" customWidth="1"/>
    <col min="14846" max="14846" width="26.83203125" style="12" customWidth="1"/>
    <col min="14847" max="14847" width="6.6640625" style="12" customWidth="1"/>
    <col min="14848" max="14848" width="12.6640625" style="12" customWidth="1"/>
    <col min="14849" max="14849" width="14" style="12" customWidth="1"/>
    <col min="14850" max="14850" width="11.6640625" style="12" customWidth="1"/>
    <col min="14851" max="14851" width="18.1640625" style="12" customWidth="1"/>
    <col min="14852" max="14852" width="10.1640625" style="12"/>
    <col min="14853" max="14853" width="10.1640625" style="12" customWidth="1"/>
    <col min="14854" max="15098" width="10.1640625" style="12"/>
    <col min="15099" max="15099" width="19.33203125" style="12" customWidth="1"/>
    <col min="15100" max="15100" width="25.33203125" style="12" customWidth="1"/>
    <col min="15101" max="15101" width="34.33203125" style="12" customWidth="1"/>
    <col min="15102" max="15102" width="26.83203125" style="12" customWidth="1"/>
    <col min="15103" max="15103" width="6.6640625" style="12" customWidth="1"/>
    <col min="15104" max="15104" width="12.6640625" style="12" customWidth="1"/>
    <col min="15105" max="15105" width="14" style="12" customWidth="1"/>
    <col min="15106" max="15106" width="11.6640625" style="12" customWidth="1"/>
    <col min="15107" max="15107" width="18.1640625" style="12" customWidth="1"/>
    <col min="15108" max="15108" width="10.1640625" style="12"/>
    <col min="15109" max="15109" width="10.1640625" style="12" customWidth="1"/>
    <col min="15110" max="15354" width="10.1640625" style="12"/>
    <col min="15355" max="15355" width="19.33203125" style="12" customWidth="1"/>
    <col min="15356" max="15356" width="25.33203125" style="12" customWidth="1"/>
    <col min="15357" max="15357" width="34.33203125" style="12" customWidth="1"/>
    <col min="15358" max="15358" width="26.83203125" style="12" customWidth="1"/>
    <col min="15359" max="15359" width="6.6640625" style="12" customWidth="1"/>
    <col min="15360" max="15360" width="12.6640625" style="12" customWidth="1"/>
    <col min="15361" max="15361" width="14" style="12" customWidth="1"/>
    <col min="15362" max="15362" width="11.6640625" style="12" customWidth="1"/>
    <col min="15363" max="15363" width="18.1640625" style="12" customWidth="1"/>
    <col min="15364" max="15364" width="10.1640625" style="12"/>
    <col min="15365" max="15365" width="10.1640625" style="12" customWidth="1"/>
    <col min="15366" max="15610" width="10.1640625" style="12"/>
    <col min="15611" max="15611" width="19.33203125" style="12" customWidth="1"/>
    <col min="15612" max="15612" width="25.33203125" style="12" customWidth="1"/>
    <col min="15613" max="15613" width="34.33203125" style="12" customWidth="1"/>
    <col min="15614" max="15614" width="26.83203125" style="12" customWidth="1"/>
    <col min="15615" max="15615" width="6.6640625" style="12" customWidth="1"/>
    <col min="15616" max="15616" width="12.6640625" style="12" customWidth="1"/>
    <col min="15617" max="15617" width="14" style="12" customWidth="1"/>
    <col min="15618" max="15618" width="11.6640625" style="12" customWidth="1"/>
    <col min="15619" max="15619" width="18.1640625" style="12" customWidth="1"/>
    <col min="15620" max="15620" width="10.1640625" style="12"/>
    <col min="15621" max="15621" width="10.1640625" style="12" customWidth="1"/>
    <col min="15622" max="15866" width="10.1640625" style="12"/>
    <col min="15867" max="15867" width="19.33203125" style="12" customWidth="1"/>
    <col min="15868" max="15868" width="25.33203125" style="12" customWidth="1"/>
    <col min="15869" max="15869" width="34.33203125" style="12" customWidth="1"/>
    <col min="15870" max="15870" width="26.83203125" style="12" customWidth="1"/>
    <col min="15871" max="15871" width="6.6640625" style="12" customWidth="1"/>
    <col min="15872" max="15872" width="12.6640625" style="12" customWidth="1"/>
    <col min="15873" max="15873" width="14" style="12" customWidth="1"/>
    <col min="15874" max="15874" width="11.6640625" style="12" customWidth="1"/>
    <col min="15875" max="15875" width="18.1640625" style="12" customWidth="1"/>
    <col min="15876" max="15876" width="10.1640625" style="12"/>
    <col min="15877" max="15877" width="10.1640625" style="12" customWidth="1"/>
    <col min="15878" max="16122" width="10.1640625" style="12"/>
    <col min="16123" max="16123" width="19.33203125" style="12" customWidth="1"/>
    <col min="16124" max="16124" width="25.33203125" style="12" customWidth="1"/>
    <col min="16125" max="16125" width="34.33203125" style="12" customWidth="1"/>
    <col min="16126" max="16126" width="26.83203125" style="12" customWidth="1"/>
    <col min="16127" max="16127" width="6.6640625" style="12" customWidth="1"/>
    <col min="16128" max="16128" width="12.6640625" style="12" customWidth="1"/>
    <col min="16129" max="16129" width="14" style="12" customWidth="1"/>
    <col min="16130" max="16130" width="11.6640625" style="12" customWidth="1"/>
    <col min="16131" max="16131" width="18.1640625" style="12" customWidth="1"/>
    <col min="16132" max="16132" width="10.1640625" style="12"/>
    <col min="16133" max="16133" width="10.1640625" style="12" customWidth="1"/>
    <col min="16134" max="16384" width="10.1640625" style="12"/>
  </cols>
  <sheetData>
    <row r="1" spans="2:19" ht="10.5" customHeight="1">
      <c r="D1" s="988"/>
      <c r="E1" s="989"/>
      <c r="F1" s="989"/>
      <c r="G1" s="989"/>
      <c r="H1" s="989"/>
      <c r="I1" s="989"/>
    </row>
    <row r="2" spans="2:19" ht="18" customHeight="1">
      <c r="B2" s="16"/>
      <c r="C2" s="13"/>
      <c r="D2" s="990" t="s">
        <v>856</v>
      </c>
      <c r="E2" s="991"/>
      <c r="F2" s="991"/>
      <c r="G2" s="991"/>
      <c r="H2" s="991"/>
      <c r="I2" s="992"/>
      <c r="J2" s="229"/>
      <c r="K2" s="229"/>
      <c r="L2" s="229"/>
      <c r="M2" s="229"/>
      <c r="N2" s="229"/>
      <c r="O2" s="229"/>
      <c r="P2" s="230"/>
    </row>
    <row r="3" spans="2:19" ht="15" customHeight="1">
      <c r="B3" s="16"/>
      <c r="C3" s="14"/>
      <c r="D3" s="993" t="s">
        <v>845</v>
      </c>
      <c r="E3" s="994"/>
      <c r="F3" s="994"/>
      <c r="G3" s="994"/>
      <c r="H3" s="994"/>
      <c r="I3" s="995"/>
      <c r="J3" s="231"/>
      <c r="K3" s="231"/>
      <c r="L3" s="231"/>
      <c r="M3" s="231"/>
      <c r="N3" s="231"/>
      <c r="O3" s="231"/>
      <c r="P3" s="232"/>
    </row>
    <row r="4" spans="2:19" ht="15" customHeight="1">
      <c r="B4" s="16"/>
      <c r="C4" s="14"/>
      <c r="D4" s="996" t="s">
        <v>846</v>
      </c>
      <c r="E4" s="997"/>
      <c r="F4" s="997"/>
      <c r="G4" s="997"/>
      <c r="H4" s="997"/>
      <c r="I4" s="998"/>
      <c r="J4" s="233"/>
      <c r="K4" s="233"/>
      <c r="L4" s="233"/>
      <c r="M4" s="233"/>
      <c r="N4" s="233"/>
      <c r="O4" s="233"/>
      <c r="P4" s="234"/>
    </row>
    <row r="5" spans="2:19" ht="15" customHeight="1">
      <c r="B5" s="16"/>
      <c r="C5" s="21"/>
      <c r="D5" s="999" t="s">
        <v>847</v>
      </c>
      <c r="E5" s="1000"/>
      <c r="F5" s="1000"/>
      <c r="G5" s="1000"/>
      <c r="H5" s="1000"/>
      <c r="I5" s="1001"/>
      <c r="J5" s="11"/>
      <c r="K5" s="11"/>
      <c r="L5" s="11"/>
      <c r="M5" s="11"/>
      <c r="N5" s="11"/>
      <c r="O5" s="11"/>
    </row>
    <row r="6" spans="2:19" ht="6.75" customHeight="1">
      <c r="B6" s="16"/>
      <c r="C6" s="15"/>
      <c r="D6" s="19"/>
      <c r="E6" s="19"/>
      <c r="F6" s="19"/>
      <c r="G6" s="19"/>
      <c r="H6" s="19"/>
      <c r="I6" s="19"/>
    </row>
    <row r="7" spans="2:19" ht="14.25" customHeight="1">
      <c r="B7" s="16"/>
      <c r="C7" s="15"/>
      <c r="D7" s="19"/>
      <c r="E7" s="19"/>
      <c r="F7" s="19"/>
      <c r="G7" s="19"/>
      <c r="H7" s="19"/>
      <c r="I7" s="19"/>
    </row>
    <row r="8" spans="2:19" ht="21" customHeight="1">
      <c r="B8" s="16"/>
      <c r="C8" s="1022" t="s">
        <v>1082</v>
      </c>
      <c r="D8" s="1022"/>
      <c r="E8" s="1022"/>
      <c r="F8" s="1022"/>
      <c r="G8" s="1022"/>
      <c r="H8" s="1022"/>
      <c r="I8" s="1022"/>
    </row>
    <row r="9" spans="2:19" ht="15" customHeight="1">
      <c r="B9" s="16"/>
      <c r="C9" s="757" t="s">
        <v>1087</v>
      </c>
      <c r="D9" s="755"/>
      <c r="E9" s="756"/>
      <c r="F9" s="564"/>
      <c r="G9" s="564"/>
      <c r="H9" s="564"/>
      <c r="I9" s="568"/>
      <c r="J9" s="559"/>
      <c r="K9" s="559"/>
      <c r="L9" s="542"/>
      <c r="M9" s="545"/>
      <c r="N9" s="546"/>
      <c r="O9" s="531"/>
    </row>
    <row r="10" spans="2:19" ht="15" customHeight="1">
      <c r="B10" s="16"/>
      <c r="C10" s="1019" t="s">
        <v>1084</v>
      </c>
      <c r="D10" s="1020"/>
      <c r="E10" s="1020"/>
      <c r="F10" s="1020"/>
      <c r="G10" s="1020"/>
      <c r="H10" s="1020"/>
      <c r="I10" s="1021"/>
    </row>
    <row r="11" spans="2:19" ht="14.1" customHeight="1">
      <c r="B11" s="16"/>
      <c r="C11" s="1018" t="s">
        <v>1083</v>
      </c>
      <c r="D11" s="1018"/>
      <c r="E11" s="1018"/>
      <c r="F11" s="1018"/>
      <c r="G11" s="1018"/>
      <c r="H11" s="1018"/>
      <c r="I11" s="1018"/>
    </row>
    <row r="12" spans="2:19" ht="12" customHeight="1">
      <c r="B12" s="16"/>
      <c r="C12" s="22"/>
      <c r="D12" s="763"/>
      <c r="E12" s="764"/>
      <c r="F12" s="764"/>
      <c r="G12" s="765"/>
      <c r="H12" s="766"/>
      <c r="I12" s="769"/>
      <c r="J12" s="768"/>
      <c r="K12" s="758"/>
      <c r="L12" s="759"/>
      <c r="M12" s="760"/>
      <c r="N12" s="761"/>
      <c r="O12" s="113"/>
      <c r="P12" s="113"/>
      <c r="Q12" s="762"/>
      <c r="R12" s="115"/>
      <c r="S12" s="113"/>
    </row>
    <row r="13" spans="2:19" ht="19.5" customHeight="1">
      <c r="B13" s="16"/>
      <c r="C13" s="134" t="s">
        <v>848</v>
      </c>
      <c r="D13" s="132" t="s">
        <v>849</v>
      </c>
      <c r="E13" s="135"/>
      <c r="F13" s="136"/>
      <c r="G13" s="137" t="s">
        <v>803</v>
      </c>
      <c r="H13" s="1002" t="s">
        <v>851</v>
      </c>
      <c r="I13" s="1003"/>
      <c r="J13" s="120"/>
      <c r="K13" s="121"/>
      <c r="L13" s="122"/>
      <c r="M13" s="119"/>
      <c r="N13" s="123"/>
      <c r="O13" s="113"/>
      <c r="P13" s="113"/>
      <c r="Q13" s="113"/>
      <c r="R13" s="113"/>
      <c r="S13" s="113"/>
    </row>
    <row r="14" spans="2:19" ht="15.75">
      <c r="B14" s="16"/>
      <c r="C14" s="129" t="s">
        <v>752</v>
      </c>
      <c r="D14" s="133" t="s">
        <v>843</v>
      </c>
      <c r="E14" s="130"/>
      <c r="F14" s="127"/>
      <c r="G14" s="42" t="s">
        <v>804</v>
      </c>
      <c r="H14" s="1004" t="s">
        <v>852</v>
      </c>
      <c r="I14" s="1005"/>
      <c r="J14" s="120"/>
      <c r="K14" s="121"/>
      <c r="L14" s="122"/>
      <c r="M14" s="119"/>
      <c r="N14" s="123"/>
      <c r="O14" s="113"/>
      <c r="P14" s="113"/>
      <c r="Q14" s="113"/>
      <c r="R14" s="113"/>
      <c r="S14" s="113"/>
    </row>
    <row r="15" spans="2:19" ht="15.75">
      <c r="B15" s="16"/>
      <c r="C15" s="129" t="s">
        <v>805</v>
      </c>
      <c r="D15" s="133">
        <v>53042</v>
      </c>
      <c r="E15" s="130"/>
      <c r="F15" s="127"/>
      <c r="G15" s="42" t="s">
        <v>806</v>
      </c>
      <c r="H15" s="1004" t="s">
        <v>853</v>
      </c>
      <c r="I15" s="1005"/>
      <c r="J15" s="120"/>
      <c r="K15" s="121"/>
      <c r="L15" s="122"/>
      <c r="M15" s="119"/>
      <c r="N15" s="123"/>
      <c r="O15" s="113"/>
      <c r="P15" s="113"/>
      <c r="Q15" s="113"/>
      <c r="R15" s="113"/>
      <c r="S15" s="113"/>
    </row>
    <row r="16" spans="2:19" ht="15.75">
      <c r="B16" s="16"/>
      <c r="C16" s="213" t="s">
        <v>754</v>
      </c>
      <c r="D16" s="214" t="s">
        <v>850</v>
      </c>
      <c r="E16" s="215"/>
      <c r="F16" s="216"/>
      <c r="G16" s="217" t="s">
        <v>809</v>
      </c>
      <c r="H16" s="218" t="s">
        <v>854</v>
      </c>
      <c r="I16" s="212"/>
      <c r="J16" s="120"/>
      <c r="K16" s="121"/>
      <c r="L16" s="122"/>
      <c r="M16" s="119"/>
      <c r="N16" s="123"/>
      <c r="O16" s="113"/>
      <c r="P16" s="113"/>
      <c r="Q16" s="113"/>
      <c r="R16" s="113"/>
      <c r="S16" s="113"/>
    </row>
    <row r="17" spans="2:19" ht="17.25" customHeight="1">
      <c r="B17" s="16"/>
      <c r="C17" s="235" t="s">
        <v>802</v>
      </c>
      <c r="D17" s="235"/>
      <c r="E17" s="235"/>
      <c r="F17" s="235"/>
      <c r="G17" s="235"/>
      <c r="H17" s="235"/>
      <c r="I17" s="236"/>
      <c r="J17" s="120">
        <v>4</v>
      </c>
      <c r="K17" s="121">
        <v>50</v>
      </c>
      <c r="L17" s="122" t="e">
        <f>#REF!+50</f>
        <v>#REF!</v>
      </c>
      <c r="M17" s="119" t="e">
        <f t="shared" ref="M17:M22" si="0">L17*25%</f>
        <v>#REF!</v>
      </c>
      <c r="N17" s="123" t="e">
        <f t="shared" ref="N17:N22" si="1">L17+M17</f>
        <v>#REF!</v>
      </c>
      <c r="O17" s="116" t="s">
        <v>830</v>
      </c>
      <c r="P17" s="116"/>
      <c r="Q17" s="116"/>
      <c r="R17" s="116"/>
      <c r="S17" s="124" t="e">
        <f>S18+S19</f>
        <v>#REF!</v>
      </c>
    </row>
    <row r="18" spans="2:19" ht="20.25" customHeight="1">
      <c r="B18" s="16"/>
      <c r="C18" s="134" t="s">
        <v>812</v>
      </c>
      <c r="D18" s="132">
        <f>'Modulo Richiesta'!D87:F87</f>
        <v>0</v>
      </c>
      <c r="E18" s="135"/>
      <c r="F18" s="136"/>
      <c r="G18" s="137" t="s">
        <v>958</v>
      </c>
      <c r="H18" s="1023">
        <f>'Modulo Richiesta'!J86</f>
        <v>0</v>
      </c>
      <c r="I18" s="1007"/>
      <c r="J18" s="120">
        <v>5</v>
      </c>
      <c r="K18" s="121">
        <v>50</v>
      </c>
      <c r="L18" s="122" t="e">
        <f>L17+50</f>
        <v>#REF!</v>
      </c>
      <c r="M18" s="119" t="e">
        <f t="shared" si="0"/>
        <v>#REF!</v>
      </c>
      <c r="N18" s="123" t="e">
        <f t="shared" si="1"/>
        <v>#REF!</v>
      </c>
      <c r="O18" s="114" t="s">
        <v>831</v>
      </c>
      <c r="P18" s="114"/>
      <c r="Q18" s="114"/>
      <c r="R18" s="114"/>
      <c r="S18" s="125" t="e">
        <f>IF(#REF!&gt;=2,#REF!*50,)+40</f>
        <v>#REF!</v>
      </c>
    </row>
    <row r="19" spans="2:19" ht="15" customHeight="1">
      <c r="B19" s="16"/>
      <c r="C19" s="129" t="s">
        <v>752</v>
      </c>
      <c r="D19" s="133">
        <f>'Modulo Richiesta'!C88</f>
        <v>0</v>
      </c>
      <c r="E19" s="130"/>
      <c r="F19" s="127"/>
      <c r="G19" s="42" t="s">
        <v>804</v>
      </c>
      <c r="H19" s="1024">
        <f>'Modulo Richiesta'!C90</f>
        <v>0</v>
      </c>
      <c r="I19" s="1025"/>
      <c r="J19" s="120">
        <v>6</v>
      </c>
      <c r="K19" s="121">
        <v>50</v>
      </c>
      <c r="L19" s="122" t="e">
        <f>L18+50</f>
        <v>#REF!</v>
      </c>
      <c r="M19" s="119" t="e">
        <f t="shared" si="0"/>
        <v>#REF!</v>
      </c>
      <c r="N19" s="123" t="e">
        <f t="shared" si="1"/>
        <v>#REF!</v>
      </c>
      <c r="O19" s="117" t="s">
        <v>832</v>
      </c>
      <c r="P19" s="113"/>
      <c r="Q19" s="113"/>
      <c r="R19" s="113"/>
      <c r="S19" s="126" t="e">
        <f>S18*25%</f>
        <v>#REF!</v>
      </c>
    </row>
    <row r="20" spans="2:19" ht="15" customHeight="1">
      <c r="B20" s="16"/>
      <c r="C20" s="129" t="s">
        <v>805</v>
      </c>
      <c r="D20" s="713">
        <f>'Modulo Richiesta'!J88</f>
        <v>0</v>
      </c>
      <c r="E20" s="130"/>
      <c r="F20" s="127"/>
      <c r="G20" s="42" t="s">
        <v>806</v>
      </c>
      <c r="H20" s="1014">
        <f>'Modulo Richiesta'!H90</f>
        <v>0</v>
      </c>
      <c r="I20" s="1015"/>
      <c r="J20" s="120">
        <v>7</v>
      </c>
      <c r="K20" s="121">
        <v>50</v>
      </c>
      <c r="L20" s="122" t="e">
        <f>L19+K20</f>
        <v>#REF!</v>
      </c>
      <c r="M20" s="119" t="e">
        <f t="shared" si="0"/>
        <v>#REF!</v>
      </c>
      <c r="N20" s="123" t="e">
        <f t="shared" si="1"/>
        <v>#REF!</v>
      </c>
      <c r="O20" s="113"/>
      <c r="P20" s="113"/>
      <c r="Q20" s="113"/>
      <c r="R20" s="113"/>
      <c r="S20" s="113"/>
    </row>
    <row r="21" spans="2:19" ht="15" customHeight="1">
      <c r="B21" s="16"/>
      <c r="C21" s="129" t="s">
        <v>754</v>
      </c>
      <c r="D21" s="133">
        <f>'Modulo Richiesta'!C89</f>
        <v>0</v>
      </c>
      <c r="E21" s="131"/>
      <c r="F21" s="128"/>
      <c r="G21" s="42" t="s">
        <v>807</v>
      </c>
      <c r="H21" s="1029">
        <f>'Modulo Richiesta'!J90</f>
        <v>0</v>
      </c>
      <c r="I21" s="1025"/>
      <c r="J21" s="120">
        <v>8</v>
      </c>
      <c r="K21" s="121">
        <v>50</v>
      </c>
      <c r="L21" s="122" t="e">
        <f>L20+K21</f>
        <v>#REF!</v>
      </c>
      <c r="M21" s="119" t="e">
        <f t="shared" si="0"/>
        <v>#REF!</v>
      </c>
      <c r="N21" s="123" t="e">
        <f t="shared" si="1"/>
        <v>#REF!</v>
      </c>
      <c r="O21" s="113"/>
      <c r="P21" s="113"/>
      <c r="Q21" s="113"/>
      <c r="R21" s="113"/>
      <c r="S21" s="113"/>
    </row>
    <row r="22" spans="2:19" ht="15" customHeight="1">
      <c r="B22" s="16"/>
      <c r="C22" s="198" t="s">
        <v>808</v>
      </c>
      <c r="D22" s="714">
        <f>'Modulo Richiesta'!J87</f>
        <v>0</v>
      </c>
      <c r="E22" s="199"/>
      <c r="F22" s="200"/>
      <c r="G22" s="201" t="s">
        <v>809</v>
      </c>
      <c r="H22" s="722">
        <f>'Modulo Richiesta'!J89</f>
        <v>0</v>
      </c>
      <c r="I22" s="192"/>
      <c r="J22" s="120">
        <v>9</v>
      </c>
      <c r="K22" s="121">
        <v>50</v>
      </c>
      <c r="L22" s="122" t="e">
        <f>L21+K22</f>
        <v>#REF!</v>
      </c>
      <c r="M22" s="119" t="e">
        <f t="shared" si="0"/>
        <v>#REF!</v>
      </c>
      <c r="N22" s="123" t="e">
        <f t="shared" si="1"/>
        <v>#REF!</v>
      </c>
      <c r="O22" s="113"/>
      <c r="P22" s="118"/>
      <c r="Q22" s="113"/>
      <c r="R22" s="113"/>
      <c r="S22" s="113"/>
    </row>
    <row r="23" spans="2:19" ht="15" customHeight="1">
      <c r="B23" s="16"/>
      <c r="C23" s="205" t="s">
        <v>841</v>
      </c>
      <c r="D23" s="718">
        <f>'Modulo Richiesta'!D110:G110</f>
        <v>0</v>
      </c>
      <c r="E23" s="719" t="s">
        <v>842</v>
      </c>
      <c r="F23" s="720">
        <f>'Modulo Richiesta'!D103</f>
        <v>0</v>
      </c>
      <c r="G23" s="202"/>
      <c r="H23" s="203"/>
      <c r="I23" s="204"/>
      <c r="J23" s="194"/>
      <c r="K23" s="195"/>
      <c r="L23" s="196"/>
      <c r="M23" s="197"/>
      <c r="N23" s="197"/>
      <c r="O23" s="113"/>
      <c r="P23" s="113"/>
      <c r="Q23" s="113"/>
      <c r="R23" s="113"/>
      <c r="S23" s="113"/>
    </row>
    <row r="24" spans="2:19" ht="22.5" customHeight="1">
      <c r="B24" s="138"/>
      <c r="C24" s="1030" t="s">
        <v>833</v>
      </c>
      <c r="D24" s="1031"/>
      <c r="E24" s="1031"/>
      <c r="F24" s="1031"/>
      <c r="G24" s="1031"/>
      <c r="H24" s="1031"/>
      <c r="I24" s="1032"/>
    </row>
    <row r="25" spans="2:19" ht="18">
      <c r="B25" s="138"/>
      <c r="C25" s="1033" t="s">
        <v>1071</v>
      </c>
      <c r="D25" s="1034"/>
      <c r="E25" s="723"/>
      <c r="F25" s="723"/>
      <c r="G25" s="33"/>
      <c r="H25" s="33"/>
      <c r="I25" s="34">
        <f>'Modulo Richiesta'!L30</f>
        <v>110</v>
      </c>
    </row>
    <row r="26" spans="2:19" ht="18">
      <c r="B26" s="18"/>
      <c r="C26" s="1038" t="s">
        <v>1072</v>
      </c>
      <c r="D26" s="1039"/>
      <c r="E26" s="1039"/>
      <c r="F26" s="1040"/>
      <c r="G26" s="35"/>
      <c r="H26" s="36"/>
      <c r="I26" s="37">
        <f>'Modulo Richiesta'!M52</f>
        <v>30</v>
      </c>
    </row>
    <row r="27" spans="2:19" ht="18">
      <c r="B27" s="18"/>
      <c r="C27" s="1035" t="s">
        <v>1073</v>
      </c>
      <c r="D27" s="1036"/>
      <c r="E27" s="1036"/>
      <c r="F27" s="1037"/>
      <c r="G27" s="140"/>
      <c r="H27" s="141"/>
      <c r="I27" s="142">
        <f>'Modulo Richiesta'!M58</f>
        <v>0</v>
      </c>
    </row>
    <row r="28" spans="2:19" ht="18">
      <c r="B28" s="18"/>
      <c r="C28" s="1026"/>
      <c r="D28" s="1027"/>
      <c r="E28" s="1027"/>
      <c r="F28" s="1028"/>
      <c r="G28" s="140"/>
      <c r="H28" s="141"/>
      <c r="I28" s="142"/>
      <c r="J28" s="193"/>
    </row>
    <row r="29" spans="2:19" ht="18">
      <c r="B29" s="18"/>
      <c r="C29" s="1026"/>
      <c r="D29" s="1027"/>
      <c r="E29" s="1027"/>
      <c r="F29" s="1028"/>
      <c r="G29" s="140"/>
      <c r="H29" s="143"/>
      <c r="I29" s="142"/>
    </row>
    <row r="30" spans="2:19" ht="18">
      <c r="B30" s="18"/>
      <c r="C30" s="1026"/>
      <c r="D30" s="1027"/>
      <c r="E30" s="1027"/>
      <c r="F30" s="1028"/>
      <c r="G30" s="140"/>
      <c r="H30" s="143"/>
      <c r="I30" s="142"/>
    </row>
    <row r="31" spans="2:19" ht="18">
      <c r="B31" s="18"/>
      <c r="C31" s="1045"/>
      <c r="D31" s="1046"/>
      <c r="E31" s="1046"/>
      <c r="F31" s="1047"/>
      <c r="G31" s="144"/>
      <c r="H31" s="145"/>
      <c r="I31" s="146"/>
    </row>
    <row r="32" spans="2:19" ht="18.75" hidden="1" thickBot="1">
      <c r="B32" s="17"/>
      <c r="C32" s="1048"/>
      <c r="D32" s="1048"/>
      <c r="E32" s="1048"/>
      <c r="F32" s="1049"/>
      <c r="G32" s="35"/>
      <c r="H32" s="139"/>
      <c r="I32" s="37"/>
    </row>
    <row r="33" spans="2:11" ht="18" hidden="1">
      <c r="B33" s="17"/>
      <c r="C33" s="1050"/>
      <c r="D33" s="1050"/>
      <c r="E33" s="1050"/>
      <c r="F33" s="1051"/>
      <c r="G33" s="39"/>
      <c r="H33" s="40"/>
      <c r="I33" s="38"/>
    </row>
    <row r="34" spans="2:11" ht="18" hidden="1">
      <c r="B34" s="17"/>
      <c r="C34" s="1050"/>
      <c r="D34" s="1050"/>
      <c r="E34" s="1050"/>
      <c r="F34" s="1051"/>
      <c r="G34" s="39"/>
      <c r="H34" s="41"/>
      <c r="I34" s="38"/>
    </row>
    <row r="35" spans="2:11" ht="18.75" hidden="1" thickBot="1">
      <c r="B35" s="724"/>
      <c r="C35" s="1052"/>
      <c r="D35" s="1052"/>
      <c r="E35" s="1052"/>
      <c r="F35" s="1053"/>
      <c r="G35" s="770"/>
      <c r="H35" s="771"/>
      <c r="I35" s="772"/>
    </row>
    <row r="36" spans="2:11" ht="18">
      <c r="B36" s="725"/>
      <c r="C36" s="774"/>
      <c r="D36" s="773"/>
      <c r="E36" s="773"/>
      <c r="F36" s="775" t="s">
        <v>1074</v>
      </c>
      <c r="G36" s="776"/>
      <c r="H36" s="777"/>
      <c r="I36" s="367">
        <f>SUM(I25:I35)</f>
        <v>140</v>
      </c>
    </row>
    <row r="37" spans="2:11" ht="18">
      <c r="B37" s="18"/>
      <c r="C37" s="43"/>
      <c r="D37" s="43"/>
      <c r="E37" s="43"/>
      <c r="F37" s="808"/>
      <c r="G37" s="809"/>
      <c r="H37" s="810"/>
      <c r="I37" s="811"/>
    </row>
    <row r="38" spans="2:11" ht="18">
      <c r="B38" s="18"/>
      <c r="C38" s="43"/>
      <c r="D38" s="43"/>
      <c r="E38" s="43"/>
      <c r="F38" s="237" t="s">
        <v>857</v>
      </c>
      <c r="G38" s="450"/>
      <c r="H38" s="186"/>
      <c r="I38" s="187">
        <f>(I36*25%)+I36</f>
        <v>175</v>
      </c>
    </row>
    <row r="39" spans="2:11" ht="18">
      <c r="B39" s="18"/>
      <c r="C39" s="43"/>
      <c r="D39" s="43"/>
      <c r="E39" s="43"/>
      <c r="F39" s="238" t="s">
        <v>947</v>
      </c>
      <c r="G39" s="451"/>
      <c r="H39" s="183"/>
      <c r="I39" s="187">
        <f>I36*25%</f>
        <v>35</v>
      </c>
    </row>
    <row r="40" spans="2:11" ht="18">
      <c r="B40" s="18"/>
      <c r="C40" s="43"/>
      <c r="D40" s="43"/>
      <c r="E40" s="43"/>
      <c r="F40" s="239" t="s">
        <v>963</v>
      </c>
      <c r="G40" s="452"/>
      <c r="H40" s="44"/>
      <c r="I40" s="45">
        <f>I37</f>
        <v>0</v>
      </c>
    </row>
    <row r="41" spans="2:11" ht="18">
      <c r="B41" s="18"/>
      <c r="C41" s="20"/>
      <c r="D41" s="20"/>
      <c r="E41" s="20"/>
      <c r="F41" s="46" t="s">
        <v>946</v>
      </c>
      <c r="G41" s="453"/>
      <c r="H41" s="23"/>
      <c r="I41" s="47">
        <f>I36</f>
        <v>140</v>
      </c>
    </row>
    <row r="42" spans="2:11" ht="18">
      <c r="B42" s="18"/>
      <c r="C42" s="20"/>
      <c r="D42" s="20"/>
      <c r="E42" s="20"/>
      <c r="F42" s="180"/>
      <c r="G42" s="10"/>
      <c r="H42" s="181"/>
      <c r="I42" s="182"/>
    </row>
    <row r="43" spans="2:11">
      <c r="B43" s="18"/>
      <c r="C43" s="12"/>
    </row>
    <row r="44" spans="2:11">
      <c r="B44" s="18"/>
      <c r="C44" s="12"/>
    </row>
    <row r="45" spans="2:11" ht="18">
      <c r="B45" s="12"/>
      <c r="C45" s="242" t="s">
        <v>964</v>
      </c>
      <c r="D45" s="242"/>
      <c r="E45" s="242"/>
      <c r="F45" s="242"/>
      <c r="G45" s="242"/>
      <c r="H45" s="181"/>
      <c r="I45" s="182"/>
    </row>
    <row r="46" spans="2:11" ht="18">
      <c r="B46" s="18"/>
      <c r="C46" s="20"/>
      <c r="D46" s="20"/>
      <c r="E46" s="20"/>
      <c r="F46" s="180"/>
      <c r="G46" s="10"/>
      <c r="H46" s="181"/>
      <c r="I46" s="182"/>
    </row>
    <row r="47" spans="2:11" ht="18">
      <c r="B47" s="18"/>
      <c r="C47" s="20"/>
      <c r="D47" s="20"/>
      <c r="E47" s="20"/>
      <c r="F47" s="180"/>
      <c r="G47" s="10"/>
      <c r="H47" s="181"/>
      <c r="I47" s="182"/>
    </row>
    <row r="48" spans="2:11" ht="20.25">
      <c r="B48" s="241"/>
      <c r="C48" s="241" t="s">
        <v>838</v>
      </c>
      <c r="D48" s="241"/>
      <c r="E48" s="241"/>
      <c r="F48" s="241"/>
      <c r="G48" s="241"/>
      <c r="H48" s="241"/>
      <c r="I48" s="241"/>
      <c r="J48" s="241"/>
      <c r="K48" s="188"/>
    </row>
    <row r="49" spans="2:10" ht="19.5">
      <c r="B49" s="243"/>
      <c r="C49" s="243" t="s">
        <v>860</v>
      </c>
      <c r="D49" s="243"/>
      <c r="E49" s="243"/>
      <c r="F49" s="243"/>
      <c r="G49" s="243"/>
      <c r="H49" s="243"/>
      <c r="I49" s="243"/>
      <c r="J49" s="243"/>
    </row>
    <row r="50" spans="2:10" ht="18">
      <c r="B50" s="189"/>
      <c r="C50" s="189" t="s">
        <v>961</v>
      </c>
      <c r="D50" s="49"/>
      <c r="E50" s="50"/>
      <c r="F50" s="50"/>
      <c r="G50" s="50"/>
      <c r="H50" s="50"/>
      <c r="I50" s="50"/>
    </row>
    <row r="51" spans="2:10" ht="18">
      <c r="B51" s="12"/>
      <c r="C51" s="189" t="s">
        <v>839</v>
      </c>
      <c r="D51" s="49"/>
      <c r="E51" s="50"/>
      <c r="F51" s="50"/>
      <c r="G51" s="50"/>
      <c r="H51" s="50"/>
      <c r="I51" s="50"/>
    </row>
    <row r="52" spans="2:10">
      <c r="C52" s="1041"/>
      <c r="D52" s="1041"/>
      <c r="E52" s="177"/>
      <c r="F52" s="48"/>
      <c r="G52" s="178"/>
      <c r="H52" s="178"/>
      <c r="I52" s="178"/>
    </row>
    <row r="53" spans="2:10" ht="18">
      <c r="C53" s="1043" t="s">
        <v>840</v>
      </c>
      <c r="D53" s="1043"/>
      <c r="E53" s="1042">
        <f ca="1">NOW()</f>
        <v>45059.074733333335</v>
      </c>
      <c r="F53" s="1042"/>
      <c r="G53" s="48"/>
      <c r="H53" s="48"/>
      <c r="I53" s="48"/>
    </row>
    <row r="54" spans="2:10">
      <c r="C54" s="26"/>
      <c r="D54" s="27"/>
      <c r="E54" s="24"/>
      <c r="F54" s="25"/>
      <c r="G54" s="25"/>
      <c r="H54" s="25"/>
      <c r="I54" s="25"/>
    </row>
    <row r="55" spans="2:10" ht="18">
      <c r="C55" s="190" t="s">
        <v>810</v>
      </c>
      <c r="D55" s="28"/>
      <c r="E55" s="28"/>
      <c r="F55" s="28"/>
      <c r="G55" s="28"/>
      <c r="H55" s="28"/>
      <c r="I55" s="28"/>
    </row>
    <row r="56" spans="2:10" ht="21.75" customHeight="1">
      <c r="C56" s="1044" t="s">
        <v>811</v>
      </c>
      <c r="D56" s="1044"/>
      <c r="E56" s="1044"/>
      <c r="F56" s="1044"/>
      <c r="G56" s="1044"/>
      <c r="H56" s="1044"/>
      <c r="I56" s="1044"/>
    </row>
    <row r="57" spans="2:10" ht="13.5">
      <c r="C57" s="29"/>
      <c r="D57" s="29"/>
      <c r="E57" s="29"/>
      <c r="F57" s="29"/>
      <c r="G57" s="29"/>
      <c r="H57" s="29"/>
      <c r="I57" s="29"/>
    </row>
    <row r="58" spans="2:10" ht="13.5">
      <c r="C58" s="356"/>
      <c r="D58" s="356"/>
      <c r="E58" s="356"/>
      <c r="F58" s="30"/>
      <c r="G58" s="30"/>
      <c r="H58" s="30"/>
      <c r="I58" s="30"/>
    </row>
    <row r="59" spans="2:10" ht="13.5">
      <c r="C59" s="30"/>
      <c r="D59" s="31"/>
      <c r="E59" s="31"/>
      <c r="F59" s="31"/>
      <c r="G59" s="32"/>
      <c r="H59" s="32"/>
      <c r="I59" s="31"/>
    </row>
    <row r="60" spans="2:10" ht="19.5" customHeight="1">
      <c r="B60" s="12"/>
      <c r="C60" s="240" t="s">
        <v>858</v>
      </c>
    </row>
    <row r="61" spans="2:10" ht="15">
      <c r="B61" s="12"/>
      <c r="C61" s="240" t="s">
        <v>859</v>
      </c>
    </row>
    <row r="65" spans="4:4">
      <c r="D65" s="12" t="s">
        <v>829</v>
      </c>
    </row>
  </sheetData>
  <sheetProtection password="E6DF" sheet="1" objects="1" scenarios="1"/>
  <mergeCells count="31">
    <mergeCell ref="C52:D52"/>
    <mergeCell ref="E53:F53"/>
    <mergeCell ref="C53:D53"/>
    <mergeCell ref="C56:I56"/>
    <mergeCell ref="C31:F31"/>
    <mergeCell ref="C32:F32"/>
    <mergeCell ref="C33:F33"/>
    <mergeCell ref="C35:F35"/>
    <mergeCell ref="C34:F34"/>
    <mergeCell ref="H18:I18"/>
    <mergeCell ref="H19:I19"/>
    <mergeCell ref="H20:I20"/>
    <mergeCell ref="C30:F30"/>
    <mergeCell ref="H21:I21"/>
    <mergeCell ref="C24:I24"/>
    <mergeCell ref="C25:D25"/>
    <mergeCell ref="C28:F28"/>
    <mergeCell ref="C29:F29"/>
    <mergeCell ref="C27:F27"/>
    <mergeCell ref="C26:F26"/>
    <mergeCell ref="C11:I11"/>
    <mergeCell ref="C10:I10"/>
    <mergeCell ref="D1:I1"/>
    <mergeCell ref="H14:I14"/>
    <mergeCell ref="H15:I15"/>
    <mergeCell ref="D2:I2"/>
    <mergeCell ref="D3:I3"/>
    <mergeCell ref="D4:I4"/>
    <mergeCell ref="C8:I8"/>
    <mergeCell ref="D5:I5"/>
    <mergeCell ref="H13:I13"/>
  </mergeCells>
  <hyperlinks>
    <hyperlink ref="H16" r:id="rId1"/>
    <hyperlink ref="D2" r:id="rId2"/>
  </hyperlinks>
  <pageMargins left="0.27559055118110237" right="0.27559055118110237" top="0.27559055118110237" bottom="0.27559055118110237" header="0.31496062992125984" footer="0.31496062992125984"/>
  <pageSetup paperSize="9" scale="62" firstPageNumber="0" orientation="portrait" verticalDpi="3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60"/>
  <sheetViews>
    <sheetView topLeftCell="A36" workbookViewId="0">
      <selection activeCell="D9" sqref="D9"/>
    </sheetView>
  </sheetViews>
  <sheetFormatPr defaultRowHeight="12.75"/>
  <cols>
    <col min="1" max="1" width="19.1640625" style="244" customWidth="1"/>
    <col min="2" max="2" width="47.5" style="244" customWidth="1"/>
    <col min="3" max="3" width="8.1640625" style="244" customWidth="1"/>
    <col min="4" max="4" width="26.5" style="244" customWidth="1"/>
    <col min="5" max="5" width="18.6640625" style="244" customWidth="1"/>
    <col min="6" max="6" width="5.1640625" style="244" customWidth="1"/>
    <col min="7" max="7" width="3.83203125" style="244" customWidth="1"/>
    <col min="8" max="8" width="41.5" style="244" customWidth="1"/>
    <col min="9" max="9" width="11.5" style="244" customWidth="1"/>
    <col min="10" max="10" width="16.6640625" style="244" customWidth="1"/>
    <col min="11" max="11" width="8" style="244" customWidth="1"/>
    <col min="12" max="12" width="17" style="244" customWidth="1"/>
    <col min="13" max="16384" width="9.33203125" style="244"/>
  </cols>
  <sheetData>
    <row r="2" spans="1:8" ht="23.25">
      <c r="A2" s="1055" t="s">
        <v>908</v>
      </c>
      <c r="B2" s="1055"/>
      <c r="C2" s="1055"/>
      <c r="D2" s="1055"/>
      <c r="E2" s="1055"/>
      <c r="F2" s="339"/>
      <c r="G2" s="339"/>
      <c r="H2" s="339"/>
    </row>
    <row r="3" spans="1:8" ht="15.75">
      <c r="A3" s="1054" t="s">
        <v>895</v>
      </c>
      <c r="B3" s="1054"/>
      <c r="C3" s="1054"/>
      <c r="D3" s="1054"/>
      <c r="E3" s="1054"/>
      <c r="F3" s="338"/>
      <c r="G3" s="338"/>
      <c r="H3" s="338"/>
    </row>
    <row r="4" spans="1:8" ht="15.75" customHeight="1">
      <c r="A4" s="1054" t="s">
        <v>859</v>
      </c>
      <c r="B4" s="1054"/>
      <c r="C4" s="1054"/>
      <c r="D4" s="1054"/>
      <c r="E4" s="1054"/>
      <c r="F4" s="338"/>
      <c r="G4" s="338"/>
      <c r="H4" s="338"/>
    </row>
    <row r="5" spans="1:8" ht="15.75" customHeight="1">
      <c r="A5" s="323"/>
      <c r="B5" s="323"/>
      <c r="C5" s="323"/>
      <c r="D5" s="323"/>
      <c r="E5" s="323"/>
      <c r="F5" s="323"/>
      <c r="G5" s="323"/>
      <c r="H5" s="323"/>
    </row>
    <row r="6" spans="1:8" ht="26.25">
      <c r="A6" s="13"/>
      <c r="B6" s="327" t="s">
        <v>856</v>
      </c>
      <c r="C6" s="327"/>
      <c r="D6" s="327"/>
      <c r="E6" s="328"/>
      <c r="F6" s="332"/>
      <c r="G6" s="332"/>
      <c r="H6" s="332"/>
    </row>
    <row r="7" spans="1:8" ht="16.5">
      <c r="A7" s="14"/>
      <c r="B7" s="329" t="s">
        <v>898</v>
      </c>
      <c r="C7" s="306"/>
      <c r="D7" s="306"/>
      <c r="E7" s="307"/>
      <c r="F7" s="306"/>
      <c r="G7" s="306"/>
      <c r="H7" s="306"/>
    </row>
    <row r="8" spans="1:8" ht="16.5">
      <c r="A8" s="14"/>
      <c r="B8" s="330" t="s">
        <v>899</v>
      </c>
      <c r="C8" s="308"/>
      <c r="D8" s="308"/>
      <c r="E8" s="309"/>
      <c r="F8" s="308"/>
      <c r="G8" s="308"/>
      <c r="H8" s="308"/>
    </row>
    <row r="9" spans="1:8" ht="16.5">
      <c r="A9" s="14"/>
      <c r="B9" s="330" t="s">
        <v>900</v>
      </c>
      <c r="C9" s="308"/>
      <c r="D9" s="308"/>
      <c r="E9" s="309"/>
      <c r="F9" s="308"/>
      <c r="G9" s="308"/>
      <c r="H9" s="308"/>
    </row>
    <row r="10" spans="1:8" ht="17.25" customHeight="1">
      <c r="A10" s="21"/>
      <c r="B10" s="331" t="s">
        <v>901</v>
      </c>
      <c r="C10" s="310"/>
      <c r="D10" s="310"/>
      <c r="E10" s="311"/>
      <c r="F10" s="8"/>
      <c r="G10" s="8"/>
      <c r="H10" s="8"/>
    </row>
    <row r="11" spans="1:8" ht="17.25" customHeight="1">
      <c r="A11" s="15"/>
      <c r="B11" s="325"/>
      <c r="C11" s="325"/>
      <c r="D11" s="325"/>
      <c r="E11" s="325"/>
      <c r="F11" s="325"/>
      <c r="G11" s="325"/>
      <c r="H11" s="325"/>
    </row>
    <row r="13" spans="1:8" ht="13.5" customHeight="1">
      <c r="A13" s="300" t="s">
        <v>894</v>
      </c>
      <c r="B13" s="300" t="s">
        <v>893</v>
      </c>
      <c r="C13" s="299"/>
      <c r="D13" s="299"/>
      <c r="E13" s="302"/>
      <c r="F13" s="301"/>
    </row>
    <row r="14" spans="1:8" ht="13.5" customHeight="1">
      <c r="A14" s="300"/>
      <c r="B14" s="300"/>
      <c r="C14" s="299"/>
      <c r="D14" s="299"/>
      <c r="E14" s="302"/>
      <c r="F14" s="301"/>
    </row>
    <row r="15" spans="1:8" ht="13.5" customHeight="1">
      <c r="A15" s="300"/>
      <c r="B15" s="300"/>
      <c r="C15" s="299"/>
      <c r="D15" s="299"/>
      <c r="E15" s="302"/>
      <c r="F15" s="301"/>
    </row>
    <row r="16" spans="1:8" ht="18">
      <c r="A16" s="324" t="s">
        <v>848</v>
      </c>
      <c r="B16" s="315" t="s">
        <v>849</v>
      </c>
      <c r="C16" s="316" t="s">
        <v>803</v>
      </c>
      <c r="D16" s="209" t="s">
        <v>851</v>
      </c>
      <c r="E16" s="210"/>
      <c r="G16" s="249"/>
      <c r="H16" s="249"/>
    </row>
    <row r="17" spans="1:12" ht="15.75">
      <c r="A17" s="313" t="s">
        <v>903</v>
      </c>
      <c r="B17" s="304" t="s">
        <v>904</v>
      </c>
      <c r="C17" s="305" t="s">
        <v>804</v>
      </c>
      <c r="D17" s="211" t="s">
        <v>907</v>
      </c>
      <c r="E17" s="212"/>
      <c r="G17" s="249"/>
      <c r="H17" s="249"/>
    </row>
    <row r="18" spans="1:12" ht="15.75" customHeight="1">
      <c r="A18" s="313" t="s">
        <v>905</v>
      </c>
      <c r="B18" s="304" t="s">
        <v>843</v>
      </c>
      <c r="C18" s="305" t="s">
        <v>806</v>
      </c>
      <c r="D18" s="211" t="s">
        <v>853</v>
      </c>
      <c r="E18" s="212"/>
      <c r="G18" s="249"/>
      <c r="H18" s="249"/>
    </row>
    <row r="19" spans="1:12" ht="15.75" customHeight="1">
      <c r="A19" s="314" t="s">
        <v>754</v>
      </c>
      <c r="B19" s="320" t="s">
        <v>906</v>
      </c>
      <c r="C19" s="321" t="s">
        <v>809</v>
      </c>
      <c r="D19" s="322" t="s">
        <v>854</v>
      </c>
      <c r="E19" s="326"/>
      <c r="G19" s="249"/>
      <c r="H19" s="249"/>
    </row>
    <row r="20" spans="1:12" ht="13.5" customHeight="1">
      <c r="A20" s="312"/>
      <c r="B20" s="312"/>
      <c r="C20" s="302"/>
      <c r="D20" s="302"/>
      <c r="E20" s="302"/>
      <c r="F20" s="301"/>
    </row>
    <row r="21" spans="1:12" ht="18">
      <c r="A21" s="333" t="s">
        <v>897</v>
      </c>
      <c r="B21" s="334"/>
      <c r="C21" s="335"/>
      <c r="D21" s="317"/>
      <c r="E21" s="318"/>
      <c r="F21" s="297"/>
      <c r="G21" s="296" t="s">
        <v>892</v>
      </c>
      <c r="L21" s="295"/>
    </row>
    <row r="22" spans="1:12" ht="15" customHeight="1" thickBot="1">
      <c r="A22" s="340" t="s">
        <v>891</v>
      </c>
      <c r="B22" s="463">
        <f>NOTULA!D18</f>
        <v>0</v>
      </c>
      <c r="C22" s="464" t="s">
        <v>960</v>
      </c>
      <c r="D22" s="465">
        <f>NOTULA!D22</f>
        <v>0</v>
      </c>
      <c r="E22" s="462"/>
      <c r="F22" s="294"/>
    </row>
    <row r="23" spans="1:12" ht="15" customHeight="1" thickBot="1">
      <c r="A23" s="342" t="s">
        <v>902</v>
      </c>
      <c r="B23" s="341">
        <f>NOTULA!D19</f>
        <v>0</v>
      </c>
      <c r="C23" s="1063" t="s">
        <v>959</v>
      </c>
      <c r="D23" s="1064"/>
      <c r="E23" s="1065"/>
      <c r="F23" s="288"/>
      <c r="G23" s="293"/>
      <c r="H23" s="287" t="s">
        <v>890</v>
      </c>
    </row>
    <row r="24" spans="1:12" ht="15" customHeight="1" thickBot="1">
      <c r="A24" s="342" t="s">
        <v>889</v>
      </c>
      <c r="B24" s="726">
        <f>NOTULA!D20</f>
        <v>0</v>
      </c>
      <c r="C24" s="298"/>
      <c r="D24" s="249"/>
      <c r="E24" s="319"/>
      <c r="F24" s="288"/>
      <c r="G24" s="292"/>
      <c r="H24" s="291" t="s">
        <v>912</v>
      </c>
      <c r="I24" s="290"/>
      <c r="J24" s="290"/>
      <c r="K24" s="289"/>
    </row>
    <row r="25" spans="1:12" ht="15" customHeight="1" thickBot="1">
      <c r="A25" s="342" t="s">
        <v>888</v>
      </c>
      <c r="B25" s="341">
        <f>NOTULA!D21</f>
        <v>0</v>
      </c>
      <c r="C25" s="298"/>
      <c r="D25" s="249"/>
      <c r="E25" s="319"/>
      <c r="F25" s="288"/>
      <c r="H25" s="287"/>
      <c r="J25" s="286" t="s">
        <v>887</v>
      </c>
    </row>
    <row r="26" spans="1:12" ht="15" customHeight="1">
      <c r="A26" s="343" t="s">
        <v>808</v>
      </c>
      <c r="B26" s="344">
        <f>NOTULA!D22</f>
        <v>0</v>
      </c>
      <c r="C26" s="336"/>
      <c r="D26" s="336"/>
      <c r="E26" s="337"/>
      <c r="G26" s="267" t="s">
        <v>886</v>
      </c>
      <c r="H26" s="267" t="s">
        <v>885</v>
      </c>
      <c r="I26" s="281">
        <v>182</v>
      </c>
      <c r="J26" s="285">
        <v>0.16</v>
      </c>
    </row>
    <row r="27" spans="1:12" ht="15" customHeight="1">
      <c r="A27" s="284"/>
      <c r="B27" s="284"/>
      <c r="C27" s="283"/>
      <c r="E27" s="282"/>
      <c r="G27" s="267" t="s">
        <v>884</v>
      </c>
      <c r="H27" s="280" t="s">
        <v>883</v>
      </c>
      <c r="I27" s="281">
        <f>I26</f>
        <v>182</v>
      </c>
      <c r="J27" s="276">
        <v>0.23500000000000001</v>
      </c>
    </row>
    <row r="28" spans="1:12" ht="15" customHeight="1">
      <c r="G28" s="267" t="s">
        <v>882</v>
      </c>
      <c r="H28" s="280" t="s">
        <v>881</v>
      </c>
      <c r="I28" s="269"/>
      <c r="J28" s="276"/>
    </row>
    <row r="29" spans="1:12" ht="15" customHeight="1">
      <c r="A29" s="279" t="s">
        <v>880</v>
      </c>
      <c r="B29" s="279" t="s">
        <v>879</v>
      </c>
      <c r="C29" s="1059" t="s">
        <v>878</v>
      </c>
      <c r="D29" s="1060"/>
      <c r="E29" s="279" t="s">
        <v>877</v>
      </c>
      <c r="G29" s="267" t="s">
        <v>876</v>
      </c>
      <c r="H29" s="278" t="s">
        <v>875</v>
      </c>
      <c r="I29" s="277">
        <f>I27*J31</f>
        <v>29.12</v>
      </c>
      <c r="J29" s="276"/>
    </row>
    <row r="30" spans="1:12" ht="15" customHeight="1">
      <c r="A30" s="347">
        <f ca="1">NOW()</f>
        <v>45059.074733333335</v>
      </c>
      <c r="B30" s="275" t="s">
        <v>874</v>
      </c>
      <c r="C30" s="1061">
        <f>'Modulo Richiesta'!D110</f>
        <v>0</v>
      </c>
      <c r="D30" s="1062"/>
      <c r="E30" s="348"/>
    </row>
    <row r="31" spans="1:12" ht="15" customHeight="1">
      <c r="A31" s="727" t="str">
        <f>NOTULA!C24</f>
        <v>Conteggio del Lavoro</v>
      </c>
      <c r="B31" s="728"/>
      <c r="C31" s="1058"/>
      <c r="D31" s="1058"/>
      <c r="E31" s="351"/>
      <c r="J31" s="274">
        <f>IF(K31=1,J26,IF(K31=2,J27,IF(K31=3,J28,J29)))</f>
        <v>0.16</v>
      </c>
      <c r="K31" s="273">
        <v>1</v>
      </c>
    </row>
    <row r="32" spans="1:12" ht="15" customHeight="1">
      <c r="A32" s="349" t="str">
        <f>NOTULA!C25</f>
        <v>Costo Conteggio Base</v>
      </c>
      <c r="B32" s="350"/>
      <c r="C32" s="1058"/>
      <c r="D32" s="1058"/>
      <c r="E32" s="351">
        <f>NOTULA!I25</f>
        <v>110</v>
      </c>
      <c r="G32" s="267" t="s">
        <v>873</v>
      </c>
      <c r="H32" s="268" t="s">
        <v>872</v>
      </c>
      <c r="I32" s="268"/>
      <c r="J32" s="265">
        <f>I29/3</f>
        <v>9.706666666666667</v>
      </c>
      <c r="K32" s="270"/>
    </row>
    <row r="33" spans="1:10" ht="15" customHeight="1">
      <c r="A33" s="349" t="str">
        <f>NOTULA!C26</f>
        <v>Costo Servizi Complementari</v>
      </c>
      <c r="B33" s="349"/>
      <c r="C33" s="1058"/>
      <c r="D33" s="1058"/>
      <c r="E33" s="351">
        <f>NOTULA!I26</f>
        <v>30</v>
      </c>
      <c r="G33" s="267" t="s">
        <v>871</v>
      </c>
      <c r="H33" s="272" t="s">
        <v>870</v>
      </c>
      <c r="I33" s="271">
        <f>I26-J32</f>
        <v>172.29333333333332</v>
      </c>
    </row>
    <row r="34" spans="1:10" ht="15" customHeight="1">
      <c r="A34" s="349" t="str">
        <f>NOTULA!C27</f>
        <v>Costo Calcoli NO standard</v>
      </c>
      <c r="B34" s="349"/>
      <c r="C34" s="1058"/>
      <c r="D34" s="1058"/>
      <c r="E34" s="351">
        <f>NOTULA!I27</f>
        <v>0</v>
      </c>
      <c r="G34" s="267" t="s">
        <v>869</v>
      </c>
      <c r="H34" s="267" t="s">
        <v>868</v>
      </c>
      <c r="I34" s="269">
        <f>I33*0.2</f>
        <v>34.458666666666666</v>
      </c>
    </row>
    <row r="35" spans="1:10" ht="15">
      <c r="A35" s="349"/>
      <c r="B35" s="349"/>
      <c r="C35" s="1058"/>
      <c r="D35" s="1058"/>
      <c r="E35" s="351"/>
      <c r="G35" s="267" t="s">
        <v>867</v>
      </c>
      <c r="H35" s="268" t="s">
        <v>866</v>
      </c>
      <c r="I35" s="268"/>
      <c r="J35" s="265">
        <f>I29*2/3</f>
        <v>19.413333333333334</v>
      </c>
    </row>
    <row r="36" spans="1:10" ht="15">
      <c r="A36" s="349"/>
      <c r="B36" s="349"/>
      <c r="C36" s="1058"/>
      <c r="D36" s="1058"/>
      <c r="E36" s="351"/>
      <c r="G36" s="267" t="s">
        <v>865</v>
      </c>
      <c r="H36" s="267" t="s">
        <v>864</v>
      </c>
      <c r="I36" s="266">
        <v>8.5000000000000006E-2</v>
      </c>
      <c r="J36" s="265">
        <f>I26*I36</f>
        <v>15.47</v>
      </c>
    </row>
    <row r="37" spans="1:10" ht="15.75">
      <c r="A37" s="264"/>
      <c r="B37" s="264"/>
      <c r="C37" s="1056" t="s">
        <v>1074</v>
      </c>
      <c r="D37" s="1057"/>
      <c r="E37" s="263">
        <f>SUM(E32:E36)</f>
        <v>140</v>
      </c>
    </row>
    <row r="38" spans="1:10">
      <c r="A38" s="260"/>
      <c r="C38" s="457" t="s">
        <v>955</v>
      </c>
      <c r="D38" s="458"/>
      <c r="E38" s="262">
        <f>(E37*25%)+E37</f>
        <v>175</v>
      </c>
    </row>
    <row r="39" spans="1:10">
      <c r="A39" s="260"/>
      <c r="C39" s="459" t="s">
        <v>863</v>
      </c>
      <c r="D39" s="460"/>
      <c r="E39" s="259">
        <f>E38</f>
        <v>175</v>
      </c>
    </row>
    <row r="40" spans="1:10" ht="15">
      <c r="A40" s="260"/>
      <c r="C40" s="459" t="s">
        <v>957</v>
      </c>
      <c r="D40" s="460"/>
      <c r="E40" s="261">
        <f>E38*D40</f>
        <v>0</v>
      </c>
    </row>
    <row r="41" spans="1:10" ht="13.5" thickBot="1">
      <c r="A41" s="260"/>
      <c r="C41" s="459" t="s">
        <v>862</v>
      </c>
      <c r="D41" s="460"/>
      <c r="E41" s="345">
        <f>E39*20%</f>
        <v>35</v>
      </c>
      <c r="F41" s="258">
        <v>0.25</v>
      </c>
      <c r="H41" s="346"/>
    </row>
    <row r="42" spans="1:10" ht="13.5" thickTop="1">
      <c r="A42" s="257"/>
      <c r="C42" s="461" t="s">
        <v>952</v>
      </c>
      <c r="E42" s="355">
        <f>E39-E41</f>
        <v>140</v>
      </c>
    </row>
    <row r="43" spans="1:10">
      <c r="A43" s="256"/>
      <c r="B43" s="255"/>
      <c r="C43" s="255"/>
      <c r="D43" s="254"/>
      <c r="E43" s="247"/>
    </row>
    <row r="44" spans="1:10" ht="15">
      <c r="A44" s="454" t="s">
        <v>956</v>
      </c>
      <c r="B44" s="250"/>
      <c r="C44" s="250"/>
      <c r="D44" s="253"/>
      <c r="E44" s="252"/>
    </row>
    <row r="45" spans="1:10">
      <c r="A45" s="454"/>
      <c r="B45" s="250"/>
      <c r="C45" s="250"/>
      <c r="D45" s="253"/>
      <c r="E45" s="252"/>
    </row>
    <row r="46" spans="1:10">
      <c r="A46" s="454"/>
      <c r="B46" s="250"/>
      <c r="C46" s="250"/>
      <c r="D46" s="253"/>
      <c r="E46" s="252"/>
    </row>
    <row r="47" spans="1:10">
      <c r="A47" s="454"/>
      <c r="B47" s="250"/>
      <c r="C47" s="250"/>
      <c r="D47" s="253"/>
      <c r="E47" s="252"/>
    </row>
    <row r="48" spans="1:10">
      <c r="A48" s="455" t="s">
        <v>948</v>
      </c>
      <c r="B48" s="250"/>
      <c r="C48" s="250"/>
      <c r="D48" s="253"/>
      <c r="E48" s="252"/>
    </row>
    <row r="49" spans="1:5">
      <c r="A49" s="454" t="s">
        <v>949</v>
      </c>
      <c r="B49" s="250"/>
      <c r="C49" s="250"/>
      <c r="D49" s="253"/>
      <c r="E49" s="252"/>
    </row>
    <row r="50" spans="1:5">
      <c r="A50" s="454" t="s">
        <v>950</v>
      </c>
      <c r="B50" s="250"/>
      <c r="C50" s="250"/>
      <c r="D50" s="253"/>
      <c r="E50" s="252"/>
    </row>
    <row r="51" spans="1:5">
      <c r="A51" s="454" t="s">
        <v>951</v>
      </c>
      <c r="B51" s="250"/>
      <c r="C51" s="250"/>
      <c r="D51" s="253"/>
      <c r="E51" s="252"/>
    </row>
    <row r="52" spans="1:5">
      <c r="A52" s="251" t="s">
        <v>954</v>
      </c>
      <c r="B52" s="249"/>
      <c r="C52" s="249"/>
      <c r="D52" s="248"/>
      <c r="E52" s="247"/>
    </row>
    <row r="53" spans="1:5">
      <c r="A53" s="251" t="s">
        <v>953</v>
      </c>
      <c r="B53" s="249"/>
      <c r="C53" s="249"/>
      <c r="D53" s="248"/>
      <c r="E53" s="247"/>
    </row>
    <row r="54" spans="1:5">
      <c r="A54" s="251"/>
      <c r="B54" s="249"/>
      <c r="C54" s="249"/>
      <c r="D54" s="248"/>
      <c r="E54" s="247"/>
    </row>
    <row r="55" spans="1:5">
      <c r="A55" s="251"/>
      <c r="B55" s="249"/>
      <c r="C55" s="249"/>
      <c r="D55" s="248"/>
      <c r="E55" s="247"/>
    </row>
    <row r="56" spans="1:5" ht="16.5">
      <c r="C56" s="303"/>
      <c r="D56" s="303" t="s">
        <v>896</v>
      </c>
      <c r="E56" s="456">
        <f ca="1">NOW()</f>
        <v>45059.074733333335</v>
      </c>
    </row>
    <row r="57" spans="1:5">
      <c r="B57" s="249"/>
      <c r="C57" s="249"/>
      <c r="D57" s="248"/>
      <c r="E57" s="247"/>
    </row>
    <row r="58" spans="1:5" ht="15.75">
      <c r="A58" s="352" t="s">
        <v>909</v>
      </c>
      <c r="C58" s="245"/>
      <c r="D58" s="246" t="s">
        <v>861</v>
      </c>
    </row>
    <row r="59" spans="1:5">
      <c r="A59" s="353" t="s">
        <v>910</v>
      </c>
    </row>
    <row r="60" spans="1:5" ht="23.25" customHeight="1">
      <c r="A60" s="354" t="s">
        <v>911</v>
      </c>
      <c r="D60" s="346"/>
      <c r="E60" s="346"/>
    </row>
  </sheetData>
  <sheetProtection password="E6DF" sheet="1" objects="1" scenarios="1"/>
  <mergeCells count="13">
    <mergeCell ref="A3:E3"/>
    <mergeCell ref="A4:E4"/>
    <mergeCell ref="A2:E2"/>
    <mergeCell ref="C37:D37"/>
    <mergeCell ref="C36:D36"/>
    <mergeCell ref="C34:D34"/>
    <mergeCell ref="C35:D35"/>
    <mergeCell ref="C29:D29"/>
    <mergeCell ref="C30:D30"/>
    <mergeCell ref="C31:D31"/>
    <mergeCell ref="C32:D32"/>
    <mergeCell ref="C33:D33"/>
    <mergeCell ref="C23:E23"/>
  </mergeCells>
  <hyperlinks>
    <hyperlink ref="B6" r:id="rId1"/>
    <hyperlink ref="D19" r:id="rId2"/>
  </hyperlinks>
  <pageMargins left="0.75" right="0.75" top="1" bottom="1" header="0.51180555555555551" footer="0.51180555555555551"/>
  <pageSetup paperSize="9" scale="79" firstPageNumber="0" orientation="portrait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A tendina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9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topLeftCell="A19" workbookViewId="0">
      <selection activeCell="D9" sqref="D9"/>
    </sheetView>
  </sheetViews>
  <sheetFormatPr defaultRowHeight="12.75"/>
  <cols>
    <col min="1" max="1" width="19.1640625" style="244" customWidth="1"/>
    <col min="2" max="2" width="47.5" style="244" customWidth="1"/>
    <col min="3" max="3" width="8.1640625" style="244" customWidth="1"/>
    <col min="4" max="4" width="26.5" style="244" customWidth="1"/>
    <col min="5" max="5" width="18.6640625" style="244" customWidth="1"/>
    <col min="6" max="6" width="5.1640625" style="244" customWidth="1"/>
    <col min="7" max="7" width="3.83203125" style="244" customWidth="1"/>
    <col min="8" max="8" width="41.5" style="244" customWidth="1"/>
    <col min="9" max="9" width="11.5" style="244" customWidth="1"/>
    <col min="10" max="10" width="16.6640625" style="244" customWidth="1"/>
    <col min="11" max="11" width="8" style="244" customWidth="1"/>
    <col min="12" max="12" width="17" style="244" customWidth="1"/>
    <col min="13" max="16384" width="9.33203125" style="244"/>
  </cols>
  <sheetData>
    <row r="2" spans="1:8" ht="23.25">
      <c r="A2" s="1055" t="s">
        <v>908</v>
      </c>
      <c r="B2" s="1055"/>
      <c r="C2" s="1055"/>
      <c r="D2" s="1055"/>
      <c r="E2" s="1055"/>
      <c r="F2" s="339"/>
      <c r="G2" s="339"/>
      <c r="H2" s="339"/>
    </row>
    <row r="3" spans="1:8" ht="15.75">
      <c r="A3" s="1054" t="s">
        <v>895</v>
      </c>
      <c r="B3" s="1054"/>
      <c r="C3" s="1054"/>
      <c r="D3" s="1054"/>
      <c r="E3" s="1054"/>
      <c r="F3" s="338"/>
      <c r="G3" s="338"/>
      <c r="H3" s="338"/>
    </row>
    <row r="4" spans="1:8" ht="15.75" customHeight="1">
      <c r="A4" s="1054" t="s">
        <v>859</v>
      </c>
      <c r="B4" s="1054"/>
      <c r="C4" s="1054"/>
      <c r="D4" s="1054"/>
      <c r="E4" s="1054"/>
      <c r="F4" s="338"/>
      <c r="G4" s="338"/>
      <c r="H4" s="338"/>
    </row>
    <row r="5" spans="1:8" ht="15.75" customHeight="1">
      <c r="A5" s="502"/>
      <c r="B5" s="502"/>
      <c r="C5" s="502"/>
      <c r="D5" s="502"/>
      <c r="E5" s="502"/>
      <c r="F5" s="502"/>
      <c r="G5" s="502"/>
      <c r="H5" s="502"/>
    </row>
    <row r="6" spans="1:8" ht="26.25">
      <c r="A6" s="13"/>
      <c r="B6" s="327" t="s">
        <v>856</v>
      </c>
      <c r="C6" s="327"/>
      <c r="D6" s="327"/>
      <c r="E6" s="328"/>
      <c r="F6" s="332"/>
      <c r="G6" s="332"/>
      <c r="H6" s="332"/>
    </row>
    <row r="7" spans="1:8" ht="16.5">
      <c r="A7" s="14"/>
      <c r="B7" s="329" t="s">
        <v>898</v>
      </c>
      <c r="C7" s="306"/>
      <c r="D7" s="306"/>
      <c r="E7" s="307"/>
      <c r="F7" s="306"/>
      <c r="G7" s="306"/>
      <c r="H7" s="306"/>
    </row>
    <row r="8" spans="1:8" ht="16.5">
      <c r="A8" s="14"/>
      <c r="B8" s="731" t="s">
        <v>899</v>
      </c>
      <c r="C8" s="732"/>
      <c r="D8" s="732"/>
      <c r="E8" s="733"/>
      <c r="F8" s="732"/>
      <c r="G8" s="732"/>
      <c r="H8" s="732"/>
    </row>
    <row r="9" spans="1:8" ht="16.5">
      <c r="A9" s="14"/>
      <c r="B9" s="731" t="s">
        <v>900</v>
      </c>
      <c r="C9" s="732"/>
      <c r="D9" s="732"/>
      <c r="E9" s="733"/>
      <c r="F9" s="732"/>
      <c r="G9" s="732"/>
      <c r="H9" s="732"/>
    </row>
    <row r="10" spans="1:8" ht="17.25" customHeight="1">
      <c r="A10" s="21"/>
      <c r="B10" s="734" t="s">
        <v>901</v>
      </c>
      <c r="C10" s="735"/>
      <c r="D10" s="735"/>
      <c r="E10" s="736"/>
      <c r="F10" s="737"/>
      <c r="G10" s="737"/>
      <c r="H10" s="737"/>
    </row>
    <row r="11" spans="1:8" ht="17.25" customHeight="1">
      <c r="A11" s="15"/>
      <c r="B11" s="738"/>
      <c r="C11" s="738"/>
      <c r="D11" s="738"/>
      <c r="E11" s="738"/>
      <c r="F11" s="738"/>
      <c r="G11" s="738"/>
      <c r="H11" s="738"/>
    </row>
    <row r="13" spans="1:8" ht="13.5" customHeight="1">
      <c r="A13" s="300" t="s">
        <v>894</v>
      </c>
      <c r="B13" s="300" t="s">
        <v>893</v>
      </c>
      <c r="C13" s="299"/>
      <c r="D13" s="299"/>
      <c r="E13" s="302"/>
      <c r="F13" s="301"/>
    </row>
    <row r="14" spans="1:8" ht="13.5" customHeight="1">
      <c r="A14" s="300"/>
      <c r="B14" s="300"/>
      <c r="C14" s="299"/>
      <c r="D14" s="299"/>
      <c r="E14" s="302"/>
      <c r="F14" s="301"/>
    </row>
    <row r="15" spans="1:8" ht="13.5" customHeight="1">
      <c r="A15" s="300"/>
      <c r="B15" s="300"/>
      <c r="C15" s="299"/>
      <c r="D15" s="299"/>
      <c r="E15" s="302"/>
      <c r="F15" s="301"/>
    </row>
    <row r="16" spans="1:8" ht="18">
      <c r="A16" s="324" t="s">
        <v>848</v>
      </c>
      <c r="B16" s="501" t="s">
        <v>849</v>
      </c>
      <c r="C16" s="316" t="s">
        <v>803</v>
      </c>
      <c r="D16" s="497" t="s">
        <v>851</v>
      </c>
      <c r="E16" s="498"/>
      <c r="G16" s="249"/>
      <c r="H16" s="249"/>
    </row>
    <row r="17" spans="1:12" ht="15.75">
      <c r="A17" s="313" t="s">
        <v>903</v>
      </c>
      <c r="B17" s="721" t="s">
        <v>904</v>
      </c>
      <c r="C17" s="305" t="s">
        <v>804</v>
      </c>
      <c r="D17" s="499" t="s">
        <v>907</v>
      </c>
      <c r="E17" s="500"/>
      <c r="G17" s="249"/>
      <c r="H17" s="249"/>
    </row>
    <row r="18" spans="1:12" ht="15.75" customHeight="1">
      <c r="A18" s="313" t="s">
        <v>905</v>
      </c>
      <c r="B18" s="721" t="s">
        <v>843</v>
      </c>
      <c r="C18" s="305" t="s">
        <v>806</v>
      </c>
      <c r="D18" s="499" t="s">
        <v>853</v>
      </c>
      <c r="E18" s="500"/>
      <c r="G18" s="249"/>
      <c r="H18" s="249"/>
    </row>
    <row r="19" spans="1:12" ht="15.75" customHeight="1">
      <c r="A19" s="314" t="s">
        <v>754</v>
      </c>
      <c r="B19" s="320" t="s">
        <v>906</v>
      </c>
      <c r="C19" s="321" t="s">
        <v>809</v>
      </c>
      <c r="D19" s="322" t="s">
        <v>854</v>
      </c>
      <c r="E19" s="326"/>
      <c r="G19" s="249"/>
      <c r="H19" s="249"/>
    </row>
    <row r="20" spans="1:12" ht="13.5" customHeight="1">
      <c r="A20" s="312"/>
      <c r="B20" s="312"/>
      <c r="C20" s="302"/>
      <c r="D20" s="302"/>
      <c r="E20" s="302"/>
      <c r="F20" s="301"/>
    </row>
    <row r="21" spans="1:12" ht="18">
      <c r="A21" s="333" t="s">
        <v>1079</v>
      </c>
      <c r="B21" s="334"/>
      <c r="C21" s="335"/>
      <c r="D21" s="317"/>
      <c r="E21" s="318"/>
      <c r="F21" s="297"/>
      <c r="G21" s="296" t="s">
        <v>892</v>
      </c>
      <c r="L21" s="295"/>
    </row>
    <row r="22" spans="1:12" ht="15" customHeight="1" thickBot="1">
      <c r="A22" s="340" t="s">
        <v>891</v>
      </c>
      <c r="B22" s="463">
        <f>'Modulo Richiesta'!D110</f>
        <v>0</v>
      </c>
      <c r="C22" s="739" t="s">
        <v>960</v>
      </c>
      <c r="D22" s="740">
        <f>'[2]Modulo Richiesta'!J27</f>
        <v>0</v>
      </c>
      <c r="E22" s="741"/>
      <c r="F22" s="294"/>
    </row>
    <row r="23" spans="1:12" ht="15" customHeight="1" thickBot="1">
      <c r="A23" s="342" t="s">
        <v>902</v>
      </c>
      <c r="B23" s="341">
        <f>'Modulo Richiesta'!C112</f>
        <v>0</v>
      </c>
      <c r="C23" s="1072" t="s">
        <v>959</v>
      </c>
      <c r="D23" s="1073"/>
      <c r="E23" s="1074"/>
      <c r="F23" s="288"/>
      <c r="G23" s="293"/>
      <c r="H23" s="287" t="s">
        <v>890</v>
      </c>
    </row>
    <row r="24" spans="1:12" ht="15" customHeight="1" thickBot="1">
      <c r="A24" s="342" t="s">
        <v>889</v>
      </c>
      <c r="B24" s="749">
        <f>'Modulo Richiesta'!L112</f>
        <v>0</v>
      </c>
      <c r="C24" s="298"/>
      <c r="D24" s="249"/>
      <c r="E24" s="319"/>
      <c r="F24" s="288"/>
      <c r="G24" s="292"/>
      <c r="H24" s="291" t="s">
        <v>912</v>
      </c>
      <c r="I24" s="290"/>
      <c r="J24" s="290"/>
      <c r="K24" s="289"/>
    </row>
    <row r="25" spans="1:12" ht="15" customHeight="1" thickBot="1">
      <c r="A25" s="342" t="s">
        <v>888</v>
      </c>
      <c r="B25" s="341">
        <f>'Modulo Richiesta'!H112</f>
        <v>0</v>
      </c>
      <c r="C25" s="298"/>
      <c r="D25" s="249"/>
      <c r="E25" s="319"/>
      <c r="F25" s="288"/>
      <c r="H25" s="287"/>
      <c r="J25" s="286" t="s">
        <v>887</v>
      </c>
    </row>
    <row r="26" spans="1:12" ht="15" customHeight="1">
      <c r="A26" s="343" t="s">
        <v>1080</v>
      </c>
      <c r="B26" s="750">
        <f>'Modulo Richiesta'!L111</f>
        <v>0</v>
      </c>
      <c r="C26" s="336"/>
      <c r="D26" s="336"/>
      <c r="E26" s="337"/>
      <c r="G26" s="267" t="s">
        <v>886</v>
      </c>
      <c r="H26" s="267" t="s">
        <v>885</v>
      </c>
      <c r="I26" s="281">
        <v>182</v>
      </c>
      <c r="J26" s="285">
        <v>0.16</v>
      </c>
    </row>
    <row r="27" spans="1:12" ht="15" customHeight="1">
      <c r="A27" s="752" t="s">
        <v>1081</v>
      </c>
      <c r="B27" s="284"/>
      <c r="C27" s="283"/>
      <c r="E27" s="282"/>
      <c r="G27" s="267" t="s">
        <v>884</v>
      </c>
      <c r="H27" s="280" t="s">
        <v>883</v>
      </c>
      <c r="I27" s="281">
        <f>I26</f>
        <v>182</v>
      </c>
      <c r="J27" s="276">
        <v>0.23500000000000001</v>
      </c>
    </row>
    <row r="28" spans="1:12" ht="15" customHeight="1">
      <c r="G28" s="267" t="s">
        <v>882</v>
      </c>
      <c r="H28" s="280" t="s">
        <v>881</v>
      </c>
      <c r="I28" s="269"/>
      <c r="J28" s="276"/>
    </row>
    <row r="29" spans="1:12" ht="15" customHeight="1">
      <c r="A29" s="742" t="s">
        <v>880</v>
      </c>
      <c r="B29" s="742" t="s">
        <v>879</v>
      </c>
      <c r="C29" s="1075" t="s">
        <v>878</v>
      </c>
      <c r="D29" s="1076"/>
      <c r="E29" s="742" t="s">
        <v>877</v>
      </c>
      <c r="G29" s="267" t="s">
        <v>876</v>
      </c>
      <c r="H29" s="278" t="s">
        <v>875</v>
      </c>
      <c r="I29" s="277">
        <f>I27*J31</f>
        <v>29.12</v>
      </c>
      <c r="J29" s="276"/>
    </row>
    <row r="30" spans="1:12" ht="15" customHeight="1">
      <c r="A30" s="743">
        <f ca="1">NOW()</f>
        <v>45059.074733333335</v>
      </c>
      <c r="B30" s="744" t="s">
        <v>874</v>
      </c>
      <c r="C30" s="1066">
        <f>'Modulo Richiesta'!D110</f>
        <v>0</v>
      </c>
      <c r="D30" s="1067"/>
      <c r="E30" s="751"/>
    </row>
    <row r="31" spans="1:12" ht="15" customHeight="1">
      <c r="A31" s="727" t="str">
        <f>NOTULA!C24</f>
        <v>Conteggio del Lavoro</v>
      </c>
      <c r="B31" s="728"/>
      <c r="C31" s="1058"/>
      <c r="D31" s="1058"/>
      <c r="E31" s="351"/>
      <c r="J31" s="274">
        <f>IF(K31=1,J26,IF(K31=2,J27,IF(K31=3,J28,J29)))</f>
        <v>0.16</v>
      </c>
      <c r="K31" s="273">
        <v>1</v>
      </c>
    </row>
    <row r="32" spans="1:12" ht="15" customHeight="1">
      <c r="A32" s="349" t="str">
        <f>NOTULA!C25</f>
        <v>Costo Conteggio Base</v>
      </c>
      <c r="B32" s="350"/>
      <c r="C32" s="1058"/>
      <c r="D32" s="1058"/>
      <c r="E32" s="351">
        <f>NOTULA!I25</f>
        <v>110</v>
      </c>
      <c r="G32" s="267" t="s">
        <v>873</v>
      </c>
      <c r="H32" s="268" t="s">
        <v>872</v>
      </c>
      <c r="I32" s="268"/>
      <c r="J32" s="265">
        <f>I29/3</f>
        <v>9.706666666666667</v>
      </c>
      <c r="K32" s="270"/>
    </row>
    <row r="33" spans="1:10" ht="15" customHeight="1">
      <c r="A33" s="349" t="str">
        <f>NOTULA!C26</f>
        <v>Costo Servizi Complementari</v>
      </c>
      <c r="B33" s="349"/>
      <c r="C33" s="1058"/>
      <c r="D33" s="1058"/>
      <c r="E33" s="351">
        <f>NOTULA!I26</f>
        <v>30</v>
      </c>
      <c r="G33" s="267" t="s">
        <v>871</v>
      </c>
      <c r="H33" s="272" t="s">
        <v>870</v>
      </c>
      <c r="I33" s="271">
        <f>I26-J32</f>
        <v>172.29333333333332</v>
      </c>
    </row>
    <row r="34" spans="1:10" ht="15" customHeight="1">
      <c r="A34" s="349" t="str">
        <f>NOTULA!C27</f>
        <v>Costo Calcoli NO standard</v>
      </c>
      <c r="B34" s="349"/>
      <c r="C34" s="1058"/>
      <c r="D34" s="1058"/>
      <c r="E34" s="351">
        <f>NOTULA!I27</f>
        <v>0</v>
      </c>
      <c r="G34" s="267" t="s">
        <v>869</v>
      </c>
      <c r="H34" s="267" t="s">
        <v>868</v>
      </c>
      <c r="I34" s="269">
        <f>I33*0.2</f>
        <v>34.458666666666666</v>
      </c>
    </row>
    <row r="35" spans="1:10" ht="15">
      <c r="A35" s="745"/>
      <c r="B35" s="745"/>
      <c r="C35" s="1078"/>
      <c r="D35" s="1078"/>
      <c r="E35" s="746"/>
      <c r="G35" s="267" t="s">
        <v>867</v>
      </c>
      <c r="H35" s="268" t="s">
        <v>866</v>
      </c>
      <c r="I35" s="268"/>
      <c r="J35" s="265">
        <f>I29*2/3</f>
        <v>19.413333333333334</v>
      </c>
    </row>
    <row r="36" spans="1:10" ht="15">
      <c r="A36" s="745"/>
      <c r="B36" s="745"/>
      <c r="C36" s="1078"/>
      <c r="D36" s="1078"/>
      <c r="E36" s="746"/>
      <c r="G36" s="267" t="s">
        <v>865</v>
      </c>
      <c r="H36" s="267" t="s">
        <v>864</v>
      </c>
      <c r="I36" s="266">
        <v>8.5000000000000006E-2</v>
      </c>
      <c r="J36" s="265">
        <f>I26*I36</f>
        <v>15.47</v>
      </c>
    </row>
    <row r="37" spans="1:10">
      <c r="A37" s="264"/>
      <c r="B37" s="264"/>
      <c r="C37" s="1077"/>
      <c r="D37" s="1077"/>
      <c r="E37" s="263"/>
    </row>
    <row r="38" spans="1:10" ht="15.75">
      <c r="A38" s="260"/>
      <c r="C38" s="1056" t="s">
        <v>1075</v>
      </c>
      <c r="D38" s="1057"/>
      <c r="E38" s="263">
        <f>SUM(E32:E34)</f>
        <v>140</v>
      </c>
    </row>
    <row r="39" spans="1:10">
      <c r="A39" s="260"/>
      <c r="C39" s="459"/>
      <c r="D39" s="460"/>
      <c r="E39" s="259"/>
    </row>
    <row r="40" spans="1:10" ht="15.75" thickBot="1">
      <c r="A40" s="1068" t="s">
        <v>1076</v>
      </c>
      <c r="B40" s="1068"/>
      <c r="C40" s="1068"/>
      <c r="D40" s="1069"/>
      <c r="E40" s="788">
        <f>E38*25%</f>
        <v>35</v>
      </c>
      <c r="F40" s="258">
        <v>0.25</v>
      </c>
    </row>
    <row r="41" spans="1:10" ht="16.5" thickTop="1">
      <c r="A41" s="1070" t="s">
        <v>1088</v>
      </c>
      <c r="B41" s="1070"/>
      <c r="C41" s="1070"/>
      <c r="D41" s="1071"/>
      <c r="E41" s="787">
        <f>SUM(E38:E40)</f>
        <v>175</v>
      </c>
    </row>
    <row r="42" spans="1:10">
      <c r="A42" s="256"/>
      <c r="B42" s="255"/>
      <c r="C42" s="255"/>
      <c r="D42" s="254"/>
      <c r="E42" s="247"/>
    </row>
    <row r="43" spans="1:10" ht="15">
      <c r="A43" s="454" t="s">
        <v>956</v>
      </c>
      <c r="B43" s="250"/>
      <c r="C43" s="250"/>
      <c r="D43" s="253"/>
      <c r="E43" s="252"/>
    </row>
    <row r="44" spans="1:10">
      <c r="A44" s="454"/>
      <c r="B44" s="250"/>
      <c r="C44" s="250"/>
      <c r="D44" s="253"/>
      <c r="E44" s="252"/>
    </row>
    <row r="45" spans="1:10">
      <c r="A45" s="454"/>
      <c r="B45" s="250"/>
      <c r="C45" s="250"/>
      <c r="D45" s="253"/>
      <c r="E45" s="252"/>
    </row>
    <row r="46" spans="1:10">
      <c r="A46" s="454"/>
      <c r="B46" s="250"/>
      <c r="C46" s="250"/>
      <c r="D46" s="253"/>
      <c r="E46" s="252"/>
    </row>
    <row r="47" spans="1:10">
      <c r="A47" s="455" t="s">
        <v>948</v>
      </c>
      <c r="B47" s="250"/>
      <c r="C47" s="250"/>
      <c r="D47" s="253"/>
      <c r="E47" s="252"/>
    </row>
    <row r="48" spans="1:10">
      <c r="A48" s="454" t="s">
        <v>949</v>
      </c>
      <c r="B48" s="250"/>
      <c r="C48" s="250"/>
      <c r="D48" s="253"/>
      <c r="E48" s="252"/>
    </row>
    <row r="49" spans="1:5">
      <c r="A49" s="454" t="s">
        <v>950</v>
      </c>
      <c r="B49" s="250"/>
      <c r="C49" s="250"/>
      <c r="D49" s="253"/>
      <c r="E49" s="252"/>
    </row>
    <row r="50" spans="1:5">
      <c r="A50" s="454" t="s">
        <v>951</v>
      </c>
      <c r="B50" s="250"/>
      <c r="C50" s="250"/>
      <c r="D50" s="253"/>
      <c r="E50" s="252"/>
    </row>
    <row r="51" spans="1:5">
      <c r="A51" s="251" t="s">
        <v>954</v>
      </c>
      <c r="B51" s="249"/>
      <c r="C51" s="249"/>
      <c r="D51" s="248"/>
      <c r="E51" s="247"/>
    </row>
    <row r="52" spans="1:5">
      <c r="A52" s="251" t="s">
        <v>953</v>
      </c>
      <c r="B52" s="249"/>
      <c r="C52" s="249"/>
      <c r="D52" s="248"/>
      <c r="E52" s="247"/>
    </row>
    <row r="53" spans="1:5">
      <c r="A53" s="251"/>
      <c r="B53" s="249"/>
      <c r="C53" s="249"/>
      <c r="D53" s="248"/>
      <c r="E53" s="247"/>
    </row>
    <row r="54" spans="1:5">
      <c r="A54" s="251"/>
      <c r="B54" s="249"/>
      <c r="C54" s="249"/>
      <c r="D54" s="248"/>
      <c r="E54" s="247"/>
    </row>
    <row r="55" spans="1:5" ht="16.5">
      <c r="C55" s="303"/>
      <c r="D55" s="303" t="s">
        <v>896</v>
      </c>
      <c r="E55" s="456">
        <f ca="1">NOW()</f>
        <v>45059.074733333335</v>
      </c>
    </row>
    <row r="56" spans="1:5">
      <c r="B56" s="249"/>
      <c r="C56" s="249"/>
      <c r="D56" s="248"/>
      <c r="E56" s="247"/>
    </row>
    <row r="57" spans="1:5" ht="15.75">
      <c r="A57" s="352" t="s">
        <v>909</v>
      </c>
      <c r="C57" s="245"/>
      <c r="D57" s="246" t="s">
        <v>861</v>
      </c>
    </row>
    <row r="58" spans="1:5">
      <c r="A58" s="353" t="s">
        <v>910</v>
      </c>
    </row>
    <row r="59" spans="1:5" ht="23.25" customHeight="1">
      <c r="A59" s="354" t="s">
        <v>911</v>
      </c>
      <c r="D59" s="346"/>
      <c r="E59" s="346"/>
    </row>
  </sheetData>
  <sheetProtection password="E6DF" sheet="1" objects="1" scenarios="1"/>
  <mergeCells count="16">
    <mergeCell ref="C30:D30"/>
    <mergeCell ref="C38:D38"/>
    <mergeCell ref="A40:D40"/>
    <mergeCell ref="A41:D41"/>
    <mergeCell ref="A2:E2"/>
    <mergeCell ref="A3:E3"/>
    <mergeCell ref="A4:E4"/>
    <mergeCell ref="C23:E23"/>
    <mergeCell ref="C29:D29"/>
    <mergeCell ref="C37:D37"/>
    <mergeCell ref="C31:D31"/>
    <mergeCell ref="C32:D32"/>
    <mergeCell ref="C33:D33"/>
    <mergeCell ref="C34:D34"/>
    <mergeCell ref="C35:D35"/>
    <mergeCell ref="C36:D36"/>
  </mergeCells>
  <hyperlinks>
    <hyperlink ref="B6" r:id="rId1"/>
    <hyperlink ref="D19" r:id="rId2"/>
  </hyperlinks>
  <pageMargins left="0.75" right="0.75" top="1" bottom="1" header="0.51180555555555551" footer="0.51180555555555551"/>
  <pageSetup paperSize="9" scale="79" firstPageNumber="0" orientation="portrait" verticalDpi="30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A tendina 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9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2"/>
  <sheetViews>
    <sheetView topLeftCell="A31" workbookViewId="0">
      <selection activeCell="A59" sqref="A59"/>
    </sheetView>
  </sheetViews>
  <sheetFormatPr defaultRowHeight="12.75"/>
  <cols>
    <col min="1" max="1" width="67.83203125" customWidth="1"/>
    <col min="2" max="2" width="6.83203125" customWidth="1"/>
    <col min="5" max="5" width="14.6640625" customWidth="1"/>
  </cols>
  <sheetData>
    <row r="1" spans="1:5" ht="32.25">
      <c r="A1" s="1080" t="s">
        <v>747</v>
      </c>
      <c r="B1" s="1080"/>
      <c r="C1" s="1080"/>
      <c r="D1" s="1080"/>
      <c r="E1" s="1080"/>
    </row>
    <row r="2" spans="1:5" ht="19.5" customHeight="1">
      <c r="A2" s="1079" t="s">
        <v>746</v>
      </c>
      <c r="B2" s="1079"/>
      <c r="C2" s="1079"/>
      <c r="D2" s="1079"/>
      <c r="E2" s="1079"/>
    </row>
    <row r="3" spans="1:5" ht="15">
      <c r="A3" s="8" t="s">
        <v>743</v>
      </c>
      <c r="B3" s="3"/>
      <c r="C3" s="3"/>
      <c r="D3" s="3"/>
      <c r="E3" s="3"/>
    </row>
    <row r="4" spans="1:5" ht="15">
      <c r="A4" s="8" t="s">
        <v>744</v>
      </c>
      <c r="B4" s="3"/>
      <c r="C4" s="3"/>
      <c r="D4" s="3"/>
      <c r="E4" s="3"/>
    </row>
    <row r="5" spans="1:5" ht="15">
      <c r="A5" s="8" t="s">
        <v>745</v>
      </c>
      <c r="B5" s="3"/>
      <c r="C5" s="3"/>
      <c r="D5" s="3"/>
      <c r="E5" s="3"/>
    </row>
    <row r="6" spans="1:5" ht="15">
      <c r="A6" s="8" t="s">
        <v>790</v>
      </c>
      <c r="B6" s="3"/>
      <c r="C6" s="3"/>
      <c r="D6" s="3"/>
      <c r="E6" s="3"/>
    </row>
    <row r="7" spans="1:5" ht="18" customHeight="1">
      <c r="A7" s="4" t="s">
        <v>748</v>
      </c>
      <c r="B7" s="3"/>
      <c r="C7" s="3"/>
      <c r="D7" s="3"/>
      <c r="E7" s="3"/>
    </row>
    <row r="8" spans="1:5">
      <c r="A8" s="2" t="s">
        <v>742</v>
      </c>
    </row>
    <row r="9" spans="1:5">
      <c r="A9" t="s">
        <v>0</v>
      </c>
    </row>
    <row r="10" spans="1:5">
      <c r="A10" t="s">
        <v>1</v>
      </c>
    </row>
    <row r="11" spans="1:5">
      <c r="A11" t="s">
        <v>2</v>
      </c>
    </row>
    <row r="12" spans="1:5">
      <c r="A12" t="s">
        <v>3</v>
      </c>
    </row>
    <row r="13" spans="1:5">
      <c r="A13" t="s">
        <v>4</v>
      </c>
    </row>
    <row r="14" spans="1:5">
      <c r="A14" t="s">
        <v>5</v>
      </c>
    </row>
    <row r="15" spans="1:5">
      <c r="A15" t="s">
        <v>6</v>
      </c>
    </row>
    <row r="16" spans="1:5">
      <c r="A16" t="s">
        <v>7</v>
      </c>
    </row>
    <row r="17" spans="1:1">
      <c r="A17" t="s">
        <v>8</v>
      </c>
    </row>
    <row r="18" spans="1:1">
      <c r="A18" t="s">
        <v>9</v>
      </c>
    </row>
    <row r="19" spans="1:1">
      <c r="A19" t="s">
        <v>10</v>
      </c>
    </row>
    <row r="20" spans="1:1">
      <c r="A20" t="s">
        <v>11</v>
      </c>
    </row>
    <row r="21" spans="1:1">
      <c r="A21" t="s">
        <v>12</v>
      </c>
    </row>
    <row r="22" spans="1:1">
      <c r="A22" t="s">
        <v>13</v>
      </c>
    </row>
    <row r="23" spans="1:1">
      <c r="A23" t="s">
        <v>14</v>
      </c>
    </row>
    <row r="24" spans="1:1">
      <c r="A24" t="s">
        <v>15</v>
      </c>
    </row>
    <row r="25" spans="1:1">
      <c r="A25" t="s">
        <v>16</v>
      </c>
    </row>
    <row r="26" spans="1:1">
      <c r="A26" t="s">
        <v>17</v>
      </c>
    </row>
    <row r="27" spans="1:1">
      <c r="A27" t="s">
        <v>18</v>
      </c>
    </row>
    <row r="28" spans="1:1">
      <c r="A28" t="s">
        <v>19</v>
      </c>
    </row>
    <row r="29" spans="1:1">
      <c r="A29" t="s">
        <v>20</v>
      </c>
    </row>
    <row r="30" spans="1:1">
      <c r="A30" t="s">
        <v>21</v>
      </c>
    </row>
    <row r="31" spans="1:1">
      <c r="A31" t="s">
        <v>22</v>
      </c>
    </row>
    <row r="32" spans="1:1">
      <c r="A32" t="s">
        <v>23</v>
      </c>
    </row>
    <row r="33" spans="1:1">
      <c r="A33" t="s">
        <v>24</v>
      </c>
    </row>
    <row r="34" spans="1:1">
      <c r="A34" t="s">
        <v>25</v>
      </c>
    </row>
    <row r="35" spans="1:1">
      <c r="A35" t="s">
        <v>26</v>
      </c>
    </row>
    <row r="36" spans="1:1">
      <c r="A36" t="s">
        <v>27</v>
      </c>
    </row>
    <row r="37" spans="1:1">
      <c r="A37" t="s">
        <v>28</v>
      </c>
    </row>
    <row r="38" spans="1:1">
      <c r="A38" t="s">
        <v>29</v>
      </c>
    </row>
    <row r="39" spans="1:1">
      <c r="A39" t="s">
        <v>30</v>
      </c>
    </row>
    <row r="40" spans="1:1">
      <c r="A40" t="s">
        <v>31</v>
      </c>
    </row>
    <row r="41" spans="1:1">
      <c r="A41" t="s">
        <v>32</v>
      </c>
    </row>
    <row r="42" spans="1:1">
      <c r="A42" t="s">
        <v>33</v>
      </c>
    </row>
    <row r="43" spans="1:1">
      <c r="A43" t="s">
        <v>34</v>
      </c>
    </row>
    <row r="44" spans="1:1">
      <c r="A44" t="s">
        <v>35</v>
      </c>
    </row>
    <row r="45" spans="1:1">
      <c r="A45" t="s">
        <v>36</v>
      </c>
    </row>
    <row r="46" spans="1:1">
      <c r="A46" t="s">
        <v>37</v>
      </c>
    </row>
    <row r="47" spans="1:1">
      <c r="A47" t="s">
        <v>38</v>
      </c>
    </row>
    <row r="48" spans="1:1">
      <c r="A48" t="s">
        <v>39</v>
      </c>
    </row>
    <row r="49" spans="1:1">
      <c r="A49" t="s">
        <v>40</v>
      </c>
    </row>
    <row r="50" spans="1:1">
      <c r="A50" t="s">
        <v>41</v>
      </c>
    </row>
    <row r="51" spans="1:1">
      <c r="A51" t="s">
        <v>42</v>
      </c>
    </row>
    <row r="52" spans="1:1">
      <c r="A52" t="s">
        <v>43</v>
      </c>
    </row>
    <row r="53" spans="1:1">
      <c r="A53" t="s">
        <v>44</v>
      </c>
    </row>
    <row r="54" spans="1:1">
      <c r="A54" t="s">
        <v>45</v>
      </c>
    </row>
    <row r="55" spans="1:1">
      <c r="A55" t="s">
        <v>46</v>
      </c>
    </row>
    <row r="56" spans="1:1">
      <c r="A56" t="s">
        <v>47</v>
      </c>
    </row>
    <row r="57" spans="1:1">
      <c r="A57" t="s">
        <v>48</v>
      </c>
    </row>
    <row r="58" spans="1:1">
      <c r="A58" t="s">
        <v>49</v>
      </c>
    </row>
    <row r="59" spans="1:1">
      <c r="A59" t="s">
        <v>50</v>
      </c>
    </row>
    <row r="60" spans="1:1">
      <c r="A60" t="s">
        <v>51</v>
      </c>
    </row>
    <row r="61" spans="1:1">
      <c r="A61" t="s">
        <v>52</v>
      </c>
    </row>
    <row r="62" spans="1:1">
      <c r="A62" t="s">
        <v>53</v>
      </c>
    </row>
    <row r="63" spans="1:1">
      <c r="A63" t="s">
        <v>54</v>
      </c>
    </row>
    <row r="64" spans="1:1">
      <c r="A64" t="s">
        <v>55</v>
      </c>
    </row>
    <row r="65" spans="1:1">
      <c r="A65" t="s">
        <v>56</v>
      </c>
    </row>
    <row r="66" spans="1:1">
      <c r="A66" t="s">
        <v>57</v>
      </c>
    </row>
    <row r="67" spans="1:1">
      <c r="A67" t="s">
        <v>58</v>
      </c>
    </row>
    <row r="68" spans="1:1">
      <c r="A68" t="s">
        <v>59</v>
      </c>
    </row>
    <row r="69" spans="1:1">
      <c r="A69" t="s">
        <v>60</v>
      </c>
    </row>
    <row r="70" spans="1:1">
      <c r="A70" t="s">
        <v>61</v>
      </c>
    </row>
    <row r="71" spans="1:1">
      <c r="A71" t="s">
        <v>62</v>
      </c>
    </row>
    <row r="72" spans="1:1">
      <c r="A72" t="s">
        <v>63</v>
      </c>
    </row>
    <row r="73" spans="1:1">
      <c r="A73" t="s">
        <v>64</v>
      </c>
    </row>
    <row r="74" spans="1:1">
      <c r="A74" t="s">
        <v>65</v>
      </c>
    </row>
    <row r="75" spans="1:1">
      <c r="A75" t="s">
        <v>66</v>
      </c>
    </row>
    <row r="76" spans="1:1">
      <c r="A76" t="s">
        <v>67</v>
      </c>
    </row>
    <row r="77" spans="1:1">
      <c r="A77" t="s">
        <v>68</v>
      </c>
    </row>
    <row r="78" spans="1:1">
      <c r="A78" t="s">
        <v>69</v>
      </c>
    </row>
    <row r="79" spans="1:1">
      <c r="A79" t="s">
        <v>70</v>
      </c>
    </row>
    <row r="80" spans="1:1">
      <c r="A80" t="s">
        <v>71</v>
      </c>
    </row>
    <row r="81" spans="1:1">
      <c r="A81" t="s">
        <v>72</v>
      </c>
    </row>
    <row r="82" spans="1:1">
      <c r="A82" t="s">
        <v>73</v>
      </c>
    </row>
    <row r="83" spans="1:1">
      <c r="A83" t="s">
        <v>74</v>
      </c>
    </row>
    <row r="84" spans="1:1">
      <c r="A84" t="s">
        <v>75</v>
      </c>
    </row>
    <row r="85" spans="1:1">
      <c r="A85" t="s">
        <v>76</v>
      </c>
    </row>
    <row r="86" spans="1:1">
      <c r="A86" t="s">
        <v>77</v>
      </c>
    </row>
    <row r="87" spans="1:1">
      <c r="A87" t="s">
        <v>78</v>
      </c>
    </row>
    <row r="88" spans="1:1">
      <c r="A88" t="s">
        <v>79</v>
      </c>
    </row>
    <row r="89" spans="1:1">
      <c r="A89" t="s">
        <v>80</v>
      </c>
    </row>
    <row r="90" spans="1:1">
      <c r="A90" t="s">
        <v>81</v>
      </c>
    </row>
    <row r="91" spans="1:1">
      <c r="A91" t="s">
        <v>82</v>
      </c>
    </row>
    <row r="92" spans="1:1">
      <c r="A92" t="s">
        <v>83</v>
      </c>
    </row>
    <row r="93" spans="1:1">
      <c r="A93" t="s">
        <v>84</v>
      </c>
    </row>
    <row r="94" spans="1:1">
      <c r="A94" t="s">
        <v>85</v>
      </c>
    </row>
    <row r="95" spans="1:1">
      <c r="A95" t="s">
        <v>86</v>
      </c>
    </row>
    <row r="96" spans="1:1">
      <c r="A96" t="s">
        <v>87</v>
      </c>
    </row>
    <row r="97" spans="1:1">
      <c r="A97" t="s">
        <v>88</v>
      </c>
    </row>
    <row r="98" spans="1:1">
      <c r="A98" t="s">
        <v>89</v>
      </c>
    </row>
    <row r="99" spans="1:1">
      <c r="A99" t="s">
        <v>90</v>
      </c>
    </row>
    <row r="100" spans="1:1">
      <c r="A100" t="s">
        <v>91</v>
      </c>
    </row>
    <row r="101" spans="1:1">
      <c r="A101" t="s">
        <v>92</v>
      </c>
    </row>
    <row r="102" spans="1:1">
      <c r="A102" t="s">
        <v>93</v>
      </c>
    </row>
    <row r="103" spans="1:1">
      <c r="A103" t="s">
        <v>94</v>
      </c>
    </row>
    <row r="104" spans="1:1">
      <c r="A104" t="s">
        <v>95</v>
      </c>
    </row>
    <row r="105" spans="1:1">
      <c r="A105" t="s">
        <v>96</v>
      </c>
    </row>
    <row r="106" spans="1:1">
      <c r="A106" t="s">
        <v>97</v>
      </c>
    </row>
    <row r="107" spans="1:1">
      <c r="A107" t="s">
        <v>98</v>
      </c>
    </row>
    <row r="108" spans="1:1">
      <c r="A108" t="s">
        <v>99</v>
      </c>
    </row>
    <row r="109" spans="1:1">
      <c r="A109" t="s">
        <v>100</v>
      </c>
    </row>
    <row r="110" spans="1:1">
      <c r="A110" t="s">
        <v>101</v>
      </c>
    </row>
    <row r="111" spans="1:1">
      <c r="A111" t="s">
        <v>102</v>
      </c>
    </row>
    <row r="112" spans="1:1">
      <c r="A112" t="s">
        <v>103</v>
      </c>
    </row>
    <row r="113" spans="1:1">
      <c r="A113" t="s">
        <v>104</v>
      </c>
    </row>
    <row r="114" spans="1:1">
      <c r="A114" t="s">
        <v>105</v>
      </c>
    </row>
    <row r="115" spans="1:1">
      <c r="A115" t="s">
        <v>106</v>
      </c>
    </row>
    <row r="116" spans="1:1">
      <c r="A116" t="s">
        <v>107</v>
      </c>
    </row>
    <row r="117" spans="1:1">
      <c r="A117" t="s">
        <v>108</v>
      </c>
    </row>
    <row r="118" spans="1:1">
      <c r="A118" t="s">
        <v>109</v>
      </c>
    </row>
    <row r="119" spans="1:1">
      <c r="A119" t="s">
        <v>110</v>
      </c>
    </row>
    <row r="120" spans="1:1">
      <c r="A120" t="s">
        <v>111</v>
      </c>
    </row>
    <row r="121" spans="1:1">
      <c r="A121" t="s">
        <v>112</v>
      </c>
    </row>
    <row r="122" spans="1:1">
      <c r="A122" t="s">
        <v>113</v>
      </c>
    </row>
    <row r="123" spans="1:1">
      <c r="A123" t="s">
        <v>114</v>
      </c>
    </row>
    <row r="124" spans="1:1">
      <c r="A124" t="s">
        <v>115</v>
      </c>
    </row>
    <row r="125" spans="1:1">
      <c r="A125" t="s">
        <v>116</v>
      </c>
    </row>
    <row r="126" spans="1:1">
      <c r="A126" t="s">
        <v>117</v>
      </c>
    </row>
    <row r="127" spans="1:1">
      <c r="A127" t="s">
        <v>118</v>
      </c>
    </row>
    <row r="128" spans="1:1">
      <c r="A128" t="s">
        <v>119</v>
      </c>
    </row>
    <row r="129" spans="1:1">
      <c r="A129" t="s">
        <v>120</v>
      </c>
    </row>
    <row r="130" spans="1:1">
      <c r="A130" t="s">
        <v>121</v>
      </c>
    </row>
    <row r="131" spans="1:1">
      <c r="A131" t="s">
        <v>122</v>
      </c>
    </row>
    <row r="132" spans="1:1">
      <c r="A132" t="s">
        <v>123</v>
      </c>
    </row>
    <row r="133" spans="1:1">
      <c r="A133" t="s">
        <v>124</v>
      </c>
    </row>
    <row r="134" spans="1:1">
      <c r="A134" t="s">
        <v>125</v>
      </c>
    </row>
    <row r="135" spans="1:1">
      <c r="A135" t="s">
        <v>126</v>
      </c>
    </row>
    <row r="136" spans="1:1">
      <c r="A136" t="s">
        <v>127</v>
      </c>
    </row>
    <row r="137" spans="1:1">
      <c r="A137" t="s">
        <v>128</v>
      </c>
    </row>
    <row r="138" spans="1:1">
      <c r="A138" t="s">
        <v>129</v>
      </c>
    </row>
    <row r="139" spans="1:1">
      <c r="A139" t="s">
        <v>130</v>
      </c>
    </row>
    <row r="140" spans="1:1">
      <c r="A140" t="s">
        <v>131</v>
      </c>
    </row>
    <row r="141" spans="1:1">
      <c r="A141" t="s">
        <v>132</v>
      </c>
    </row>
    <row r="142" spans="1:1">
      <c r="A142" t="s">
        <v>133</v>
      </c>
    </row>
    <row r="143" spans="1:1">
      <c r="A143" t="s">
        <v>134</v>
      </c>
    </row>
    <row r="144" spans="1:1">
      <c r="A144" t="s">
        <v>135</v>
      </c>
    </row>
    <row r="145" spans="1:1">
      <c r="A145" t="s">
        <v>136</v>
      </c>
    </row>
    <row r="146" spans="1:1">
      <c r="A146" t="s">
        <v>137</v>
      </c>
    </row>
    <row r="147" spans="1:1">
      <c r="A147" t="s">
        <v>138</v>
      </c>
    </row>
    <row r="148" spans="1:1">
      <c r="A148" t="s">
        <v>139</v>
      </c>
    </row>
    <row r="149" spans="1:1">
      <c r="A149" t="s">
        <v>140</v>
      </c>
    </row>
    <row r="150" spans="1:1">
      <c r="A150" t="s">
        <v>141</v>
      </c>
    </row>
    <row r="151" spans="1:1">
      <c r="A151" t="s">
        <v>142</v>
      </c>
    </row>
    <row r="152" spans="1:1">
      <c r="A152" t="s">
        <v>143</v>
      </c>
    </row>
    <row r="153" spans="1:1">
      <c r="A153" t="s">
        <v>144</v>
      </c>
    </row>
    <row r="154" spans="1:1">
      <c r="A154" t="s">
        <v>145</v>
      </c>
    </row>
    <row r="155" spans="1:1">
      <c r="A155" t="s">
        <v>146</v>
      </c>
    </row>
    <row r="156" spans="1:1">
      <c r="A156" t="s">
        <v>147</v>
      </c>
    </row>
    <row r="157" spans="1:1">
      <c r="A157" t="s">
        <v>148</v>
      </c>
    </row>
    <row r="158" spans="1:1">
      <c r="A158" t="s">
        <v>149</v>
      </c>
    </row>
    <row r="159" spans="1:1">
      <c r="A159" t="s">
        <v>150</v>
      </c>
    </row>
    <row r="160" spans="1:1">
      <c r="A160" t="s">
        <v>151</v>
      </c>
    </row>
    <row r="161" spans="1:1">
      <c r="A161" t="s">
        <v>152</v>
      </c>
    </row>
    <row r="162" spans="1:1">
      <c r="A162" t="s">
        <v>153</v>
      </c>
    </row>
    <row r="163" spans="1:1">
      <c r="A163" t="s">
        <v>154</v>
      </c>
    </row>
    <row r="164" spans="1:1">
      <c r="A164" t="s">
        <v>155</v>
      </c>
    </row>
    <row r="165" spans="1:1">
      <c r="A165" t="s">
        <v>156</v>
      </c>
    </row>
    <row r="166" spans="1:1">
      <c r="A166" t="s">
        <v>157</v>
      </c>
    </row>
    <row r="167" spans="1:1">
      <c r="A167" t="s">
        <v>158</v>
      </c>
    </row>
    <row r="168" spans="1:1">
      <c r="A168" t="s">
        <v>159</v>
      </c>
    </row>
    <row r="169" spans="1:1">
      <c r="A169" t="s">
        <v>160</v>
      </c>
    </row>
    <row r="170" spans="1:1">
      <c r="A170" t="s">
        <v>161</v>
      </c>
    </row>
    <row r="171" spans="1:1">
      <c r="A171" t="s">
        <v>162</v>
      </c>
    </row>
    <row r="172" spans="1:1">
      <c r="A172" t="s">
        <v>163</v>
      </c>
    </row>
    <row r="173" spans="1:1">
      <c r="A173" t="s">
        <v>164</v>
      </c>
    </row>
    <row r="174" spans="1:1">
      <c r="A174" t="s">
        <v>165</v>
      </c>
    </row>
    <row r="175" spans="1:1">
      <c r="A175" t="s">
        <v>166</v>
      </c>
    </row>
    <row r="176" spans="1:1">
      <c r="A176" t="s">
        <v>167</v>
      </c>
    </row>
    <row r="177" spans="1:1">
      <c r="A177" t="s">
        <v>168</v>
      </c>
    </row>
    <row r="178" spans="1:1">
      <c r="A178" t="s">
        <v>169</v>
      </c>
    </row>
    <row r="179" spans="1:1">
      <c r="A179" t="s">
        <v>170</v>
      </c>
    </row>
    <row r="180" spans="1:1">
      <c r="A180" t="s">
        <v>171</v>
      </c>
    </row>
    <row r="181" spans="1:1">
      <c r="A181" t="s">
        <v>172</v>
      </c>
    </row>
    <row r="182" spans="1:1">
      <c r="A182" t="s">
        <v>173</v>
      </c>
    </row>
    <row r="183" spans="1:1">
      <c r="A183" t="s">
        <v>174</v>
      </c>
    </row>
    <row r="184" spans="1:1">
      <c r="A184" t="s">
        <v>175</v>
      </c>
    </row>
    <row r="185" spans="1:1">
      <c r="A185" t="s">
        <v>176</v>
      </c>
    </row>
    <row r="186" spans="1:1">
      <c r="A186" t="s">
        <v>177</v>
      </c>
    </row>
    <row r="187" spans="1:1">
      <c r="A187" t="s">
        <v>178</v>
      </c>
    </row>
    <row r="188" spans="1:1">
      <c r="A188" t="s">
        <v>179</v>
      </c>
    </row>
    <row r="189" spans="1:1">
      <c r="A189" t="s">
        <v>180</v>
      </c>
    </row>
    <row r="190" spans="1:1">
      <c r="A190" t="s">
        <v>181</v>
      </c>
    </row>
    <row r="191" spans="1:1">
      <c r="A191" t="s">
        <v>182</v>
      </c>
    </row>
    <row r="192" spans="1:1">
      <c r="A192" t="s">
        <v>183</v>
      </c>
    </row>
    <row r="193" spans="1:1">
      <c r="A193" t="s">
        <v>184</v>
      </c>
    </row>
    <row r="194" spans="1:1">
      <c r="A194" t="s">
        <v>185</v>
      </c>
    </row>
    <row r="195" spans="1:1">
      <c r="A195" t="s">
        <v>186</v>
      </c>
    </row>
    <row r="196" spans="1:1">
      <c r="A196" t="s">
        <v>187</v>
      </c>
    </row>
    <row r="197" spans="1:1">
      <c r="A197" t="s">
        <v>188</v>
      </c>
    </row>
    <row r="198" spans="1:1">
      <c r="A198" t="s">
        <v>189</v>
      </c>
    </row>
    <row r="199" spans="1:1">
      <c r="A199" t="s">
        <v>190</v>
      </c>
    </row>
    <row r="200" spans="1:1">
      <c r="A200" t="s">
        <v>191</v>
      </c>
    </row>
    <row r="201" spans="1:1">
      <c r="A201" t="s">
        <v>192</v>
      </c>
    </row>
    <row r="202" spans="1:1">
      <c r="A202" t="s">
        <v>193</v>
      </c>
    </row>
    <row r="203" spans="1:1">
      <c r="A203" t="s">
        <v>194</v>
      </c>
    </row>
    <row r="204" spans="1:1">
      <c r="A204" t="s">
        <v>195</v>
      </c>
    </row>
    <row r="205" spans="1:1">
      <c r="A205" t="s">
        <v>196</v>
      </c>
    </row>
    <row r="206" spans="1:1">
      <c r="A206" t="s">
        <v>197</v>
      </c>
    </row>
    <row r="207" spans="1:1">
      <c r="A207" t="s">
        <v>198</v>
      </c>
    </row>
    <row r="208" spans="1:1">
      <c r="A208" t="s">
        <v>199</v>
      </c>
    </row>
    <row r="209" spans="1:1">
      <c r="A209" t="s">
        <v>200</v>
      </c>
    </row>
    <row r="210" spans="1:1">
      <c r="A210" t="s">
        <v>201</v>
      </c>
    </row>
    <row r="211" spans="1:1">
      <c r="A211" t="s">
        <v>202</v>
      </c>
    </row>
    <row r="212" spans="1:1">
      <c r="A212" t="s">
        <v>203</v>
      </c>
    </row>
    <row r="213" spans="1:1">
      <c r="A213" t="s">
        <v>204</v>
      </c>
    </row>
    <row r="214" spans="1:1">
      <c r="A214" t="s">
        <v>205</v>
      </c>
    </row>
    <row r="215" spans="1:1">
      <c r="A215" t="s">
        <v>206</v>
      </c>
    </row>
    <row r="216" spans="1:1">
      <c r="A216" t="s">
        <v>207</v>
      </c>
    </row>
    <row r="217" spans="1:1">
      <c r="A217" t="s">
        <v>208</v>
      </c>
    </row>
    <row r="218" spans="1:1">
      <c r="A218" t="s">
        <v>209</v>
      </c>
    </row>
    <row r="219" spans="1:1">
      <c r="A219" t="s">
        <v>210</v>
      </c>
    </row>
    <row r="220" spans="1:1">
      <c r="A220" t="s">
        <v>211</v>
      </c>
    </row>
    <row r="221" spans="1:1">
      <c r="A221" t="s">
        <v>212</v>
      </c>
    </row>
    <row r="222" spans="1:1">
      <c r="A222" t="s">
        <v>213</v>
      </c>
    </row>
    <row r="223" spans="1:1">
      <c r="A223" t="s">
        <v>214</v>
      </c>
    </row>
    <row r="224" spans="1:1">
      <c r="A224" t="s">
        <v>215</v>
      </c>
    </row>
    <row r="225" spans="1:1">
      <c r="A225" t="s">
        <v>216</v>
      </c>
    </row>
    <row r="226" spans="1:1">
      <c r="A226" t="s">
        <v>217</v>
      </c>
    </row>
    <row r="227" spans="1:1">
      <c r="A227" t="s">
        <v>218</v>
      </c>
    </row>
    <row r="228" spans="1:1">
      <c r="A228" t="s">
        <v>219</v>
      </c>
    </row>
    <row r="229" spans="1:1">
      <c r="A229" t="s">
        <v>220</v>
      </c>
    </row>
    <row r="230" spans="1:1">
      <c r="A230" t="s">
        <v>221</v>
      </c>
    </row>
    <row r="231" spans="1:1">
      <c r="A231" t="s">
        <v>222</v>
      </c>
    </row>
    <row r="232" spans="1:1">
      <c r="A232" t="s">
        <v>223</v>
      </c>
    </row>
    <row r="233" spans="1:1">
      <c r="A233" t="s">
        <v>224</v>
      </c>
    </row>
    <row r="234" spans="1:1">
      <c r="A234" t="s">
        <v>225</v>
      </c>
    </row>
    <row r="235" spans="1:1">
      <c r="A235" t="s">
        <v>226</v>
      </c>
    </row>
    <row r="236" spans="1:1">
      <c r="A236" t="s">
        <v>227</v>
      </c>
    </row>
    <row r="237" spans="1:1">
      <c r="A237" t="s">
        <v>228</v>
      </c>
    </row>
    <row r="238" spans="1:1">
      <c r="A238" t="s">
        <v>229</v>
      </c>
    </row>
    <row r="239" spans="1:1">
      <c r="A239" t="s">
        <v>230</v>
      </c>
    </row>
    <row r="240" spans="1:1">
      <c r="A240" t="s">
        <v>231</v>
      </c>
    </row>
    <row r="241" spans="1:1">
      <c r="A241" t="s">
        <v>232</v>
      </c>
    </row>
    <row r="242" spans="1:1">
      <c r="A242" t="s">
        <v>233</v>
      </c>
    </row>
    <row r="243" spans="1:1">
      <c r="A243" t="s">
        <v>234</v>
      </c>
    </row>
    <row r="244" spans="1:1">
      <c r="A244" t="s">
        <v>235</v>
      </c>
    </row>
    <row r="245" spans="1:1">
      <c r="A245" t="s">
        <v>236</v>
      </c>
    </row>
    <row r="246" spans="1:1">
      <c r="A246" t="s">
        <v>237</v>
      </c>
    </row>
    <row r="247" spans="1:1">
      <c r="A247" t="s">
        <v>238</v>
      </c>
    </row>
    <row r="248" spans="1:1">
      <c r="A248" t="s">
        <v>239</v>
      </c>
    </row>
    <row r="249" spans="1:1">
      <c r="A249" t="s">
        <v>240</v>
      </c>
    </row>
    <row r="250" spans="1:1">
      <c r="A250" t="s">
        <v>241</v>
      </c>
    </row>
    <row r="251" spans="1:1">
      <c r="A251" t="s">
        <v>242</v>
      </c>
    </row>
    <row r="252" spans="1:1">
      <c r="A252" t="s">
        <v>243</v>
      </c>
    </row>
    <row r="253" spans="1:1">
      <c r="A253" t="s">
        <v>244</v>
      </c>
    </row>
    <row r="254" spans="1:1">
      <c r="A254" t="s">
        <v>245</v>
      </c>
    </row>
    <row r="255" spans="1:1">
      <c r="A255" t="s">
        <v>246</v>
      </c>
    </row>
    <row r="256" spans="1:1">
      <c r="A256" t="s">
        <v>247</v>
      </c>
    </row>
    <row r="257" spans="1:1">
      <c r="A257" t="s">
        <v>248</v>
      </c>
    </row>
    <row r="258" spans="1:1">
      <c r="A258" t="s">
        <v>249</v>
      </c>
    </row>
    <row r="259" spans="1:1">
      <c r="A259" t="s">
        <v>250</v>
      </c>
    </row>
    <row r="260" spans="1:1">
      <c r="A260" t="s">
        <v>251</v>
      </c>
    </row>
    <row r="261" spans="1:1">
      <c r="A261" t="s">
        <v>252</v>
      </c>
    </row>
    <row r="262" spans="1:1">
      <c r="A262" t="s">
        <v>253</v>
      </c>
    </row>
    <row r="263" spans="1:1">
      <c r="A263" t="s">
        <v>254</v>
      </c>
    </row>
    <row r="264" spans="1:1">
      <c r="A264" t="s">
        <v>255</v>
      </c>
    </row>
    <row r="265" spans="1:1">
      <c r="A265" t="s">
        <v>256</v>
      </c>
    </row>
    <row r="266" spans="1:1">
      <c r="A266" t="s">
        <v>257</v>
      </c>
    </row>
    <row r="267" spans="1:1">
      <c r="A267" t="s">
        <v>258</v>
      </c>
    </row>
    <row r="268" spans="1:1">
      <c r="A268" t="s">
        <v>259</v>
      </c>
    </row>
    <row r="269" spans="1:1">
      <c r="A269" t="s">
        <v>260</v>
      </c>
    </row>
    <row r="270" spans="1:1">
      <c r="A270" t="s">
        <v>261</v>
      </c>
    </row>
    <row r="271" spans="1:1">
      <c r="A271" t="s">
        <v>262</v>
      </c>
    </row>
    <row r="272" spans="1:1">
      <c r="A272" t="s">
        <v>263</v>
      </c>
    </row>
    <row r="273" spans="1:1">
      <c r="A273" t="s">
        <v>264</v>
      </c>
    </row>
    <row r="274" spans="1:1">
      <c r="A274" t="s">
        <v>265</v>
      </c>
    </row>
    <row r="275" spans="1:1">
      <c r="A275" t="s">
        <v>266</v>
      </c>
    </row>
    <row r="276" spans="1:1">
      <c r="A276" t="s">
        <v>267</v>
      </c>
    </row>
    <row r="277" spans="1:1">
      <c r="A277" t="s">
        <v>268</v>
      </c>
    </row>
    <row r="278" spans="1:1">
      <c r="A278" t="s">
        <v>269</v>
      </c>
    </row>
    <row r="279" spans="1:1">
      <c r="A279" t="s">
        <v>270</v>
      </c>
    </row>
    <row r="280" spans="1:1">
      <c r="A280" t="s">
        <v>271</v>
      </c>
    </row>
    <row r="281" spans="1:1">
      <c r="A281" t="s">
        <v>272</v>
      </c>
    </row>
    <row r="282" spans="1:1">
      <c r="A282" t="s">
        <v>273</v>
      </c>
    </row>
    <row r="283" spans="1:1">
      <c r="A283" t="s">
        <v>274</v>
      </c>
    </row>
    <row r="284" spans="1:1">
      <c r="A284" t="s">
        <v>275</v>
      </c>
    </row>
    <row r="285" spans="1:1">
      <c r="A285" t="s">
        <v>276</v>
      </c>
    </row>
    <row r="286" spans="1:1">
      <c r="A286" t="s">
        <v>277</v>
      </c>
    </row>
    <row r="287" spans="1:1">
      <c r="A287" t="s">
        <v>278</v>
      </c>
    </row>
    <row r="288" spans="1:1">
      <c r="A288" t="s">
        <v>279</v>
      </c>
    </row>
    <row r="289" spans="1:1">
      <c r="A289" t="s">
        <v>280</v>
      </c>
    </row>
    <row r="290" spans="1:1">
      <c r="A290" t="s">
        <v>281</v>
      </c>
    </row>
    <row r="291" spans="1:1">
      <c r="A291" t="s">
        <v>282</v>
      </c>
    </row>
    <row r="292" spans="1:1">
      <c r="A292" t="s">
        <v>283</v>
      </c>
    </row>
    <row r="293" spans="1:1">
      <c r="A293" t="s">
        <v>284</v>
      </c>
    </row>
    <row r="294" spans="1:1">
      <c r="A294" t="s">
        <v>285</v>
      </c>
    </row>
    <row r="295" spans="1:1">
      <c r="A295" t="s">
        <v>286</v>
      </c>
    </row>
    <row r="296" spans="1:1">
      <c r="A296" t="s">
        <v>287</v>
      </c>
    </row>
    <row r="297" spans="1:1">
      <c r="A297" t="s">
        <v>288</v>
      </c>
    </row>
    <row r="298" spans="1:1">
      <c r="A298" t="s">
        <v>289</v>
      </c>
    </row>
    <row r="299" spans="1:1">
      <c r="A299" t="s">
        <v>290</v>
      </c>
    </row>
    <row r="300" spans="1:1">
      <c r="A300" t="s">
        <v>291</v>
      </c>
    </row>
    <row r="301" spans="1:1">
      <c r="A301" t="s">
        <v>292</v>
      </c>
    </row>
    <row r="302" spans="1:1">
      <c r="A302" t="s">
        <v>293</v>
      </c>
    </row>
    <row r="303" spans="1:1">
      <c r="A303" t="s">
        <v>294</v>
      </c>
    </row>
    <row r="304" spans="1:1">
      <c r="A304" t="s">
        <v>295</v>
      </c>
    </row>
    <row r="305" spans="1:1">
      <c r="A305" t="s">
        <v>296</v>
      </c>
    </row>
    <row r="306" spans="1:1">
      <c r="A306" t="s">
        <v>297</v>
      </c>
    </row>
    <row r="307" spans="1:1">
      <c r="A307" t="s">
        <v>298</v>
      </c>
    </row>
    <row r="308" spans="1:1">
      <c r="A308" t="s">
        <v>299</v>
      </c>
    </row>
    <row r="309" spans="1:1">
      <c r="A309" t="s">
        <v>300</v>
      </c>
    </row>
    <row r="310" spans="1:1">
      <c r="A310" t="s">
        <v>301</v>
      </c>
    </row>
    <row r="311" spans="1:1">
      <c r="A311" t="s">
        <v>302</v>
      </c>
    </row>
    <row r="312" spans="1:1">
      <c r="A312" t="s">
        <v>303</v>
      </c>
    </row>
    <row r="313" spans="1:1">
      <c r="A313" t="s">
        <v>304</v>
      </c>
    </row>
    <row r="314" spans="1:1">
      <c r="A314" t="s">
        <v>305</v>
      </c>
    </row>
    <row r="315" spans="1:1">
      <c r="A315" t="s">
        <v>306</v>
      </c>
    </row>
    <row r="316" spans="1:1">
      <c r="A316" t="s">
        <v>307</v>
      </c>
    </row>
    <row r="317" spans="1:1">
      <c r="A317" t="s">
        <v>308</v>
      </c>
    </row>
    <row r="318" spans="1:1">
      <c r="A318" t="s">
        <v>309</v>
      </c>
    </row>
    <row r="319" spans="1:1">
      <c r="A319" t="s">
        <v>310</v>
      </c>
    </row>
    <row r="320" spans="1:1">
      <c r="A320" t="s">
        <v>311</v>
      </c>
    </row>
    <row r="321" spans="1:1">
      <c r="A321" t="s">
        <v>312</v>
      </c>
    </row>
    <row r="322" spans="1:1">
      <c r="A322" t="s">
        <v>313</v>
      </c>
    </row>
    <row r="323" spans="1:1">
      <c r="A323" t="s">
        <v>314</v>
      </c>
    </row>
    <row r="324" spans="1:1">
      <c r="A324" t="s">
        <v>315</v>
      </c>
    </row>
    <row r="325" spans="1:1">
      <c r="A325" t="s">
        <v>316</v>
      </c>
    </row>
    <row r="326" spans="1:1">
      <c r="A326" t="s">
        <v>317</v>
      </c>
    </row>
    <row r="327" spans="1:1">
      <c r="A327" t="s">
        <v>318</v>
      </c>
    </row>
    <row r="328" spans="1:1">
      <c r="A328" t="s">
        <v>319</v>
      </c>
    </row>
    <row r="329" spans="1:1">
      <c r="A329" t="s">
        <v>320</v>
      </c>
    </row>
    <row r="330" spans="1:1">
      <c r="A330" t="s">
        <v>321</v>
      </c>
    </row>
    <row r="331" spans="1:1">
      <c r="A331" t="s">
        <v>322</v>
      </c>
    </row>
    <row r="332" spans="1:1">
      <c r="A332" t="s">
        <v>323</v>
      </c>
    </row>
    <row r="333" spans="1:1">
      <c r="A333" t="s">
        <v>324</v>
      </c>
    </row>
    <row r="334" spans="1:1">
      <c r="A334" t="s">
        <v>325</v>
      </c>
    </row>
    <row r="335" spans="1:1">
      <c r="A335" t="s">
        <v>326</v>
      </c>
    </row>
    <row r="336" spans="1:1">
      <c r="A336" t="s">
        <v>327</v>
      </c>
    </row>
    <row r="337" spans="1:1">
      <c r="A337" t="s">
        <v>328</v>
      </c>
    </row>
    <row r="338" spans="1:1">
      <c r="A338" t="s">
        <v>329</v>
      </c>
    </row>
    <row r="339" spans="1:1">
      <c r="A339" t="s">
        <v>330</v>
      </c>
    </row>
    <row r="340" spans="1:1">
      <c r="A340" t="s">
        <v>331</v>
      </c>
    </row>
    <row r="341" spans="1:1">
      <c r="A341" t="s">
        <v>332</v>
      </c>
    </row>
    <row r="342" spans="1:1">
      <c r="A342" t="s">
        <v>333</v>
      </c>
    </row>
    <row r="343" spans="1:1">
      <c r="A343" t="s">
        <v>334</v>
      </c>
    </row>
    <row r="344" spans="1:1">
      <c r="A344" t="s">
        <v>335</v>
      </c>
    </row>
    <row r="345" spans="1:1">
      <c r="A345" t="s">
        <v>336</v>
      </c>
    </row>
    <row r="346" spans="1:1">
      <c r="A346" t="s">
        <v>337</v>
      </c>
    </row>
    <row r="347" spans="1:1">
      <c r="A347" t="s">
        <v>338</v>
      </c>
    </row>
    <row r="348" spans="1:1">
      <c r="A348" t="s">
        <v>339</v>
      </c>
    </row>
    <row r="349" spans="1:1">
      <c r="A349" t="s">
        <v>340</v>
      </c>
    </row>
    <row r="350" spans="1:1">
      <c r="A350" t="s">
        <v>341</v>
      </c>
    </row>
    <row r="351" spans="1:1">
      <c r="A351" t="s">
        <v>342</v>
      </c>
    </row>
    <row r="352" spans="1:1">
      <c r="A352" t="s">
        <v>343</v>
      </c>
    </row>
    <row r="353" spans="1:1">
      <c r="A353" t="s">
        <v>344</v>
      </c>
    </row>
    <row r="354" spans="1:1">
      <c r="A354" t="s">
        <v>345</v>
      </c>
    </row>
    <row r="355" spans="1:1">
      <c r="A355" t="s">
        <v>346</v>
      </c>
    </row>
    <row r="356" spans="1:1">
      <c r="A356" t="s">
        <v>347</v>
      </c>
    </row>
    <row r="357" spans="1:1">
      <c r="A357" t="s">
        <v>348</v>
      </c>
    </row>
    <row r="358" spans="1:1">
      <c r="A358" t="s">
        <v>349</v>
      </c>
    </row>
    <row r="359" spans="1:1">
      <c r="A359" t="s">
        <v>350</v>
      </c>
    </row>
    <row r="360" spans="1:1">
      <c r="A360" t="s">
        <v>351</v>
      </c>
    </row>
    <row r="361" spans="1:1">
      <c r="A361" t="s">
        <v>352</v>
      </c>
    </row>
    <row r="362" spans="1:1">
      <c r="A362" t="s">
        <v>353</v>
      </c>
    </row>
    <row r="363" spans="1:1">
      <c r="A363" t="s">
        <v>354</v>
      </c>
    </row>
    <row r="364" spans="1:1">
      <c r="A364" t="s">
        <v>355</v>
      </c>
    </row>
    <row r="365" spans="1:1">
      <c r="A365" t="s">
        <v>356</v>
      </c>
    </row>
    <row r="366" spans="1:1">
      <c r="A366" t="s">
        <v>357</v>
      </c>
    </row>
    <row r="367" spans="1:1">
      <c r="A367" t="s">
        <v>358</v>
      </c>
    </row>
    <row r="368" spans="1:1">
      <c r="A368" t="s">
        <v>359</v>
      </c>
    </row>
    <row r="369" spans="1:1">
      <c r="A369" t="s">
        <v>360</v>
      </c>
    </row>
    <row r="370" spans="1:1">
      <c r="A370" t="s">
        <v>361</v>
      </c>
    </row>
    <row r="371" spans="1:1">
      <c r="A371" t="s">
        <v>362</v>
      </c>
    </row>
    <row r="372" spans="1:1">
      <c r="A372" t="s">
        <v>363</v>
      </c>
    </row>
    <row r="373" spans="1:1">
      <c r="A373" t="s">
        <v>364</v>
      </c>
    </row>
    <row r="374" spans="1:1">
      <c r="A374" t="s">
        <v>365</v>
      </c>
    </row>
    <row r="375" spans="1:1">
      <c r="A375" t="s">
        <v>366</v>
      </c>
    </row>
    <row r="376" spans="1:1">
      <c r="A376" t="s">
        <v>367</v>
      </c>
    </row>
    <row r="377" spans="1:1">
      <c r="A377" t="s">
        <v>368</v>
      </c>
    </row>
    <row r="378" spans="1:1">
      <c r="A378" t="s">
        <v>369</v>
      </c>
    </row>
    <row r="379" spans="1:1">
      <c r="A379" t="s">
        <v>370</v>
      </c>
    </row>
    <row r="380" spans="1:1">
      <c r="A380" t="s">
        <v>371</v>
      </c>
    </row>
    <row r="381" spans="1:1">
      <c r="A381" t="s">
        <v>372</v>
      </c>
    </row>
    <row r="382" spans="1:1">
      <c r="A382" t="s">
        <v>373</v>
      </c>
    </row>
    <row r="383" spans="1:1">
      <c r="A383" t="s">
        <v>374</v>
      </c>
    </row>
    <row r="384" spans="1:1">
      <c r="A384" t="s">
        <v>375</v>
      </c>
    </row>
    <row r="385" spans="1:1">
      <c r="A385" t="s">
        <v>376</v>
      </c>
    </row>
    <row r="386" spans="1:1" ht="16.5">
      <c r="A386" t="s">
        <v>377</v>
      </c>
    </row>
    <row r="387" spans="1:1">
      <c r="A387" t="s">
        <v>378</v>
      </c>
    </row>
    <row r="388" spans="1:1">
      <c r="A388" t="s">
        <v>379</v>
      </c>
    </row>
    <row r="389" spans="1:1">
      <c r="A389" t="s">
        <v>380</v>
      </c>
    </row>
    <row r="390" spans="1:1">
      <c r="A390" t="s">
        <v>381</v>
      </c>
    </row>
    <row r="391" spans="1:1">
      <c r="A391" t="s">
        <v>382</v>
      </c>
    </row>
    <row r="392" spans="1:1">
      <c r="A392" t="s">
        <v>383</v>
      </c>
    </row>
    <row r="393" spans="1:1">
      <c r="A393" t="s">
        <v>384</v>
      </c>
    </row>
    <row r="394" spans="1:1">
      <c r="A394" t="s">
        <v>385</v>
      </c>
    </row>
    <row r="395" spans="1:1">
      <c r="A395" t="s">
        <v>386</v>
      </c>
    </row>
    <row r="396" spans="1:1">
      <c r="A396" t="s">
        <v>387</v>
      </c>
    </row>
    <row r="397" spans="1:1">
      <c r="A397" t="s">
        <v>388</v>
      </c>
    </row>
    <row r="398" spans="1:1">
      <c r="A398" t="s">
        <v>389</v>
      </c>
    </row>
    <row r="399" spans="1:1">
      <c r="A399" t="s">
        <v>390</v>
      </c>
    </row>
    <row r="400" spans="1:1">
      <c r="A400" t="s">
        <v>391</v>
      </c>
    </row>
    <row r="401" spans="1:1">
      <c r="A401" t="s">
        <v>392</v>
      </c>
    </row>
    <row r="402" spans="1:1">
      <c r="A402" t="s">
        <v>393</v>
      </c>
    </row>
    <row r="403" spans="1:1">
      <c r="A403" t="s">
        <v>394</v>
      </c>
    </row>
    <row r="404" spans="1:1">
      <c r="A404" t="s">
        <v>395</v>
      </c>
    </row>
    <row r="405" spans="1:1">
      <c r="A405" t="s">
        <v>396</v>
      </c>
    </row>
    <row r="406" spans="1:1">
      <c r="A406" t="s">
        <v>397</v>
      </c>
    </row>
    <row r="407" spans="1:1">
      <c r="A407" t="s">
        <v>398</v>
      </c>
    </row>
    <row r="408" spans="1:1">
      <c r="A408" t="s">
        <v>399</v>
      </c>
    </row>
    <row r="409" spans="1:1">
      <c r="A409" t="s">
        <v>400</v>
      </c>
    </row>
    <row r="410" spans="1:1">
      <c r="A410" t="s">
        <v>401</v>
      </c>
    </row>
    <row r="411" spans="1:1">
      <c r="A411" t="s">
        <v>402</v>
      </c>
    </row>
    <row r="412" spans="1:1">
      <c r="A412" t="s">
        <v>403</v>
      </c>
    </row>
    <row r="413" spans="1:1">
      <c r="A413" t="s">
        <v>404</v>
      </c>
    </row>
    <row r="414" spans="1:1">
      <c r="A414" t="s">
        <v>405</v>
      </c>
    </row>
    <row r="415" spans="1:1">
      <c r="A415" t="s">
        <v>406</v>
      </c>
    </row>
    <row r="416" spans="1:1">
      <c r="A416" t="s">
        <v>407</v>
      </c>
    </row>
    <row r="417" spans="1:1">
      <c r="A417" t="s">
        <v>408</v>
      </c>
    </row>
    <row r="418" spans="1:1">
      <c r="A418" t="s">
        <v>409</v>
      </c>
    </row>
    <row r="419" spans="1:1">
      <c r="A419" t="s">
        <v>410</v>
      </c>
    </row>
    <row r="420" spans="1:1">
      <c r="A420" t="s">
        <v>411</v>
      </c>
    </row>
    <row r="421" spans="1:1">
      <c r="A421" t="s">
        <v>412</v>
      </c>
    </row>
    <row r="422" spans="1:1">
      <c r="A422" t="s">
        <v>413</v>
      </c>
    </row>
    <row r="423" spans="1:1">
      <c r="A423" t="s">
        <v>414</v>
      </c>
    </row>
    <row r="424" spans="1:1">
      <c r="A424" t="s">
        <v>415</v>
      </c>
    </row>
    <row r="425" spans="1:1">
      <c r="A425" t="s">
        <v>416</v>
      </c>
    </row>
    <row r="426" spans="1:1">
      <c r="A426" t="s">
        <v>417</v>
      </c>
    </row>
    <row r="427" spans="1:1">
      <c r="A427" t="s">
        <v>418</v>
      </c>
    </row>
    <row r="428" spans="1:1">
      <c r="A428" t="s">
        <v>419</v>
      </c>
    </row>
    <row r="429" spans="1:1">
      <c r="A429" t="s">
        <v>420</v>
      </c>
    </row>
    <row r="430" spans="1:1">
      <c r="A430" t="s">
        <v>421</v>
      </c>
    </row>
    <row r="431" spans="1:1">
      <c r="A431" t="s">
        <v>422</v>
      </c>
    </row>
    <row r="432" spans="1:1">
      <c r="A432" t="s">
        <v>423</v>
      </c>
    </row>
    <row r="433" spans="1:1">
      <c r="A433" t="s">
        <v>424</v>
      </c>
    </row>
    <row r="434" spans="1:1">
      <c r="A434" t="s">
        <v>425</v>
      </c>
    </row>
    <row r="435" spans="1:1">
      <c r="A435" t="s">
        <v>426</v>
      </c>
    </row>
    <row r="436" spans="1:1">
      <c r="A436" t="s">
        <v>427</v>
      </c>
    </row>
    <row r="437" spans="1:1">
      <c r="A437" t="s">
        <v>428</v>
      </c>
    </row>
    <row r="438" spans="1:1">
      <c r="A438" t="s">
        <v>429</v>
      </c>
    </row>
    <row r="439" spans="1:1">
      <c r="A439" t="s">
        <v>430</v>
      </c>
    </row>
    <row r="440" spans="1:1">
      <c r="A440" t="s">
        <v>431</v>
      </c>
    </row>
    <row r="441" spans="1:1">
      <c r="A441" t="s">
        <v>432</v>
      </c>
    </row>
    <row r="442" spans="1:1">
      <c r="A442" t="s">
        <v>433</v>
      </c>
    </row>
    <row r="443" spans="1:1">
      <c r="A443" t="s">
        <v>434</v>
      </c>
    </row>
    <row r="444" spans="1:1">
      <c r="A444" t="s">
        <v>435</v>
      </c>
    </row>
    <row r="445" spans="1:1">
      <c r="A445" t="s">
        <v>436</v>
      </c>
    </row>
    <row r="446" spans="1:1">
      <c r="A446" t="s">
        <v>437</v>
      </c>
    </row>
    <row r="447" spans="1:1">
      <c r="A447" t="s">
        <v>438</v>
      </c>
    </row>
    <row r="448" spans="1:1">
      <c r="A448" t="s">
        <v>439</v>
      </c>
    </row>
    <row r="449" spans="1:1">
      <c r="A449" t="s">
        <v>440</v>
      </c>
    </row>
    <row r="450" spans="1:1">
      <c r="A450" t="s">
        <v>441</v>
      </c>
    </row>
    <row r="451" spans="1:1">
      <c r="A451" t="s">
        <v>442</v>
      </c>
    </row>
    <row r="452" spans="1:1">
      <c r="A452" t="s">
        <v>443</v>
      </c>
    </row>
    <row r="453" spans="1:1">
      <c r="A453" t="s">
        <v>444</v>
      </c>
    </row>
    <row r="454" spans="1:1">
      <c r="A454" t="s">
        <v>445</v>
      </c>
    </row>
    <row r="455" spans="1:1">
      <c r="A455" t="s">
        <v>446</v>
      </c>
    </row>
    <row r="456" spans="1:1">
      <c r="A456" t="s">
        <v>447</v>
      </c>
    </row>
    <row r="457" spans="1:1">
      <c r="A457" t="s">
        <v>448</v>
      </c>
    </row>
    <row r="458" spans="1:1">
      <c r="A458" t="s">
        <v>449</v>
      </c>
    </row>
    <row r="459" spans="1:1">
      <c r="A459" t="s">
        <v>450</v>
      </c>
    </row>
    <row r="460" spans="1:1">
      <c r="A460" t="s">
        <v>451</v>
      </c>
    </row>
    <row r="461" spans="1:1">
      <c r="A461" t="s">
        <v>452</v>
      </c>
    </row>
    <row r="462" spans="1:1">
      <c r="A462" t="s">
        <v>453</v>
      </c>
    </row>
    <row r="463" spans="1:1">
      <c r="A463" t="s">
        <v>454</v>
      </c>
    </row>
    <row r="464" spans="1:1">
      <c r="A464" t="s">
        <v>455</v>
      </c>
    </row>
    <row r="465" spans="1:1">
      <c r="A465" t="s">
        <v>456</v>
      </c>
    </row>
    <row r="466" spans="1:1">
      <c r="A466" t="s">
        <v>457</v>
      </c>
    </row>
    <row r="467" spans="1:1">
      <c r="A467" t="s">
        <v>458</v>
      </c>
    </row>
    <row r="468" spans="1:1">
      <c r="A468" t="s">
        <v>459</v>
      </c>
    </row>
    <row r="469" spans="1:1">
      <c r="A469" t="s">
        <v>460</v>
      </c>
    </row>
    <row r="470" spans="1:1">
      <c r="A470" t="s">
        <v>461</v>
      </c>
    </row>
    <row r="471" spans="1:1">
      <c r="A471" t="s">
        <v>462</v>
      </c>
    </row>
    <row r="472" spans="1:1">
      <c r="A472" t="s">
        <v>463</v>
      </c>
    </row>
    <row r="473" spans="1:1">
      <c r="A473" t="s">
        <v>464</v>
      </c>
    </row>
    <row r="474" spans="1:1">
      <c r="A474" t="s">
        <v>465</v>
      </c>
    </row>
    <row r="475" spans="1:1">
      <c r="A475" t="s">
        <v>466</v>
      </c>
    </row>
    <row r="476" spans="1:1">
      <c r="A476" t="s">
        <v>467</v>
      </c>
    </row>
    <row r="477" spans="1:1">
      <c r="A477" t="s">
        <v>468</v>
      </c>
    </row>
    <row r="478" spans="1:1">
      <c r="A478" t="s">
        <v>469</v>
      </c>
    </row>
    <row r="479" spans="1:1">
      <c r="A479" t="s">
        <v>470</v>
      </c>
    </row>
    <row r="480" spans="1:1">
      <c r="A480" t="s">
        <v>471</v>
      </c>
    </row>
    <row r="481" spans="1:1">
      <c r="A481" t="s">
        <v>472</v>
      </c>
    </row>
    <row r="482" spans="1:1">
      <c r="A482" t="s">
        <v>473</v>
      </c>
    </row>
    <row r="483" spans="1:1">
      <c r="A483" t="s">
        <v>474</v>
      </c>
    </row>
    <row r="484" spans="1:1">
      <c r="A484" t="s">
        <v>475</v>
      </c>
    </row>
    <row r="485" spans="1:1">
      <c r="A485" t="s">
        <v>476</v>
      </c>
    </row>
    <row r="486" spans="1:1">
      <c r="A486" t="s">
        <v>477</v>
      </c>
    </row>
    <row r="487" spans="1:1">
      <c r="A487" t="s">
        <v>478</v>
      </c>
    </row>
    <row r="488" spans="1:1">
      <c r="A488" t="s">
        <v>479</v>
      </c>
    </row>
    <row r="489" spans="1:1">
      <c r="A489" t="s">
        <v>480</v>
      </c>
    </row>
    <row r="490" spans="1:1">
      <c r="A490" t="s">
        <v>481</v>
      </c>
    </row>
    <row r="491" spans="1:1">
      <c r="A491" t="s">
        <v>482</v>
      </c>
    </row>
    <row r="492" spans="1:1">
      <c r="A492" t="s">
        <v>483</v>
      </c>
    </row>
    <row r="493" spans="1:1">
      <c r="A493" t="s">
        <v>484</v>
      </c>
    </row>
    <row r="494" spans="1:1">
      <c r="A494" t="s">
        <v>485</v>
      </c>
    </row>
    <row r="495" spans="1:1">
      <c r="A495" t="s">
        <v>486</v>
      </c>
    </row>
    <row r="496" spans="1:1">
      <c r="A496" t="s">
        <v>487</v>
      </c>
    </row>
    <row r="497" spans="1:1">
      <c r="A497" t="s">
        <v>488</v>
      </c>
    </row>
    <row r="498" spans="1:1">
      <c r="A498" t="s">
        <v>489</v>
      </c>
    </row>
    <row r="499" spans="1:1">
      <c r="A499" t="s">
        <v>490</v>
      </c>
    </row>
    <row r="500" spans="1:1">
      <c r="A500" t="s">
        <v>491</v>
      </c>
    </row>
    <row r="501" spans="1:1">
      <c r="A501" t="s">
        <v>492</v>
      </c>
    </row>
    <row r="502" spans="1:1">
      <c r="A502" t="s">
        <v>493</v>
      </c>
    </row>
    <row r="503" spans="1:1">
      <c r="A503" t="s">
        <v>494</v>
      </c>
    </row>
    <row r="504" spans="1:1">
      <c r="A504" t="s">
        <v>495</v>
      </c>
    </row>
    <row r="505" spans="1:1">
      <c r="A505" t="s">
        <v>496</v>
      </c>
    </row>
    <row r="506" spans="1:1">
      <c r="A506" t="s">
        <v>497</v>
      </c>
    </row>
    <row r="507" spans="1:1">
      <c r="A507" t="s">
        <v>498</v>
      </c>
    </row>
    <row r="508" spans="1:1">
      <c r="A508" t="s">
        <v>499</v>
      </c>
    </row>
    <row r="509" spans="1:1">
      <c r="A509" t="s">
        <v>500</v>
      </c>
    </row>
    <row r="510" spans="1:1">
      <c r="A510" t="s">
        <v>501</v>
      </c>
    </row>
    <row r="511" spans="1:1">
      <c r="A511" t="s">
        <v>502</v>
      </c>
    </row>
    <row r="512" spans="1:1">
      <c r="A512" t="s">
        <v>503</v>
      </c>
    </row>
    <row r="513" spans="1:1">
      <c r="A513" t="s">
        <v>504</v>
      </c>
    </row>
    <row r="514" spans="1:1">
      <c r="A514" t="s">
        <v>505</v>
      </c>
    </row>
    <row r="515" spans="1:1">
      <c r="A515" t="s">
        <v>506</v>
      </c>
    </row>
    <row r="516" spans="1:1">
      <c r="A516" t="s">
        <v>507</v>
      </c>
    </row>
    <row r="517" spans="1:1">
      <c r="A517" t="s">
        <v>508</v>
      </c>
    </row>
    <row r="518" spans="1:1">
      <c r="A518" t="s">
        <v>509</v>
      </c>
    </row>
    <row r="519" spans="1:1">
      <c r="A519" t="s">
        <v>510</v>
      </c>
    </row>
    <row r="520" spans="1:1">
      <c r="A520" t="s">
        <v>511</v>
      </c>
    </row>
    <row r="521" spans="1:1">
      <c r="A521" t="s">
        <v>512</v>
      </c>
    </row>
    <row r="522" spans="1:1">
      <c r="A522" t="s">
        <v>513</v>
      </c>
    </row>
    <row r="523" spans="1:1">
      <c r="A523" t="s">
        <v>514</v>
      </c>
    </row>
    <row r="524" spans="1:1">
      <c r="A524" t="s">
        <v>515</v>
      </c>
    </row>
    <row r="525" spans="1:1">
      <c r="A525" t="s">
        <v>516</v>
      </c>
    </row>
    <row r="526" spans="1:1">
      <c r="A526" t="s">
        <v>517</v>
      </c>
    </row>
    <row r="527" spans="1:1">
      <c r="A527" t="s">
        <v>518</v>
      </c>
    </row>
    <row r="528" spans="1:1">
      <c r="A528" t="s">
        <v>519</v>
      </c>
    </row>
    <row r="529" spans="1:1">
      <c r="A529" t="s">
        <v>520</v>
      </c>
    </row>
    <row r="530" spans="1:1">
      <c r="A530" t="s">
        <v>521</v>
      </c>
    </row>
    <row r="531" spans="1:1">
      <c r="A531" t="s">
        <v>522</v>
      </c>
    </row>
    <row r="532" spans="1:1">
      <c r="A532" t="s">
        <v>523</v>
      </c>
    </row>
    <row r="533" spans="1:1">
      <c r="A533" t="s">
        <v>524</v>
      </c>
    </row>
    <row r="534" spans="1:1">
      <c r="A534" t="s">
        <v>525</v>
      </c>
    </row>
    <row r="535" spans="1:1">
      <c r="A535" t="s">
        <v>526</v>
      </c>
    </row>
    <row r="536" spans="1:1">
      <c r="A536" t="s">
        <v>527</v>
      </c>
    </row>
    <row r="537" spans="1:1">
      <c r="A537" t="s">
        <v>528</v>
      </c>
    </row>
    <row r="538" spans="1:1">
      <c r="A538" s="2" t="s">
        <v>741</v>
      </c>
    </row>
    <row r="539" spans="1:1">
      <c r="A539" t="s">
        <v>529</v>
      </c>
    </row>
    <row r="540" spans="1:1">
      <c r="A540" t="s">
        <v>530</v>
      </c>
    </row>
    <row r="541" spans="1:1">
      <c r="A541" t="s">
        <v>531</v>
      </c>
    </row>
    <row r="542" spans="1:1">
      <c r="A542" t="s">
        <v>532</v>
      </c>
    </row>
    <row r="543" spans="1:1">
      <c r="A543" t="s">
        <v>533</v>
      </c>
    </row>
    <row r="544" spans="1:1">
      <c r="A544" t="s">
        <v>534</v>
      </c>
    </row>
    <row r="545" spans="1:1">
      <c r="A545" t="s">
        <v>535</v>
      </c>
    </row>
    <row r="546" spans="1:1">
      <c r="A546" t="s">
        <v>536</v>
      </c>
    </row>
    <row r="547" spans="1:1">
      <c r="A547" t="s">
        <v>537</v>
      </c>
    </row>
    <row r="548" spans="1:1">
      <c r="A548" t="s">
        <v>538</v>
      </c>
    </row>
    <row r="549" spans="1:1">
      <c r="A549" t="s">
        <v>539</v>
      </c>
    </row>
    <row r="550" spans="1:1">
      <c r="A550" t="s">
        <v>540</v>
      </c>
    </row>
    <row r="551" spans="1:1">
      <c r="A551" t="s">
        <v>541</v>
      </c>
    </row>
    <row r="552" spans="1:1">
      <c r="A552" t="s">
        <v>542</v>
      </c>
    </row>
    <row r="553" spans="1:1">
      <c r="A553" t="s">
        <v>543</v>
      </c>
    </row>
    <row r="554" spans="1:1">
      <c r="A554" t="s">
        <v>544</v>
      </c>
    </row>
    <row r="555" spans="1:1">
      <c r="A555" t="s">
        <v>545</v>
      </c>
    </row>
    <row r="556" spans="1:1">
      <c r="A556" t="s">
        <v>546</v>
      </c>
    </row>
    <row r="557" spans="1:1">
      <c r="A557" t="s">
        <v>547</v>
      </c>
    </row>
    <row r="558" spans="1:1">
      <c r="A558" t="s">
        <v>548</v>
      </c>
    </row>
    <row r="559" spans="1:1">
      <c r="A559" t="s">
        <v>549</v>
      </c>
    </row>
    <row r="560" spans="1:1">
      <c r="A560" t="s">
        <v>550</v>
      </c>
    </row>
    <row r="561" spans="1:1">
      <c r="A561" t="s">
        <v>551</v>
      </c>
    </row>
    <row r="562" spans="1:1">
      <c r="A562" t="s">
        <v>552</v>
      </c>
    </row>
    <row r="563" spans="1:1">
      <c r="A563" t="s">
        <v>553</v>
      </c>
    </row>
    <row r="564" spans="1:1">
      <c r="A564" t="s">
        <v>554</v>
      </c>
    </row>
    <row r="565" spans="1:1">
      <c r="A565" t="s">
        <v>555</v>
      </c>
    </row>
    <row r="566" spans="1:1">
      <c r="A566" t="s">
        <v>556</v>
      </c>
    </row>
    <row r="567" spans="1:1">
      <c r="A567" t="s">
        <v>557</v>
      </c>
    </row>
    <row r="568" spans="1:1">
      <c r="A568" t="s">
        <v>558</v>
      </c>
    </row>
    <row r="569" spans="1:1">
      <c r="A569" t="s">
        <v>559</v>
      </c>
    </row>
    <row r="570" spans="1:1">
      <c r="A570" t="s">
        <v>560</v>
      </c>
    </row>
    <row r="571" spans="1:1">
      <c r="A571" t="s">
        <v>561</v>
      </c>
    </row>
    <row r="572" spans="1:1">
      <c r="A572" t="s">
        <v>562</v>
      </c>
    </row>
    <row r="573" spans="1:1">
      <c r="A573" t="s">
        <v>563</v>
      </c>
    </row>
    <row r="574" spans="1:1">
      <c r="A574" t="s">
        <v>564</v>
      </c>
    </row>
    <row r="575" spans="1:1">
      <c r="A575" t="s">
        <v>565</v>
      </c>
    </row>
    <row r="576" spans="1:1">
      <c r="A576" t="s">
        <v>566</v>
      </c>
    </row>
    <row r="577" spans="1:1">
      <c r="A577" t="s">
        <v>567</v>
      </c>
    </row>
    <row r="578" spans="1:1">
      <c r="A578" t="s">
        <v>568</v>
      </c>
    </row>
    <row r="579" spans="1:1">
      <c r="A579" t="s">
        <v>569</v>
      </c>
    </row>
    <row r="580" spans="1:1">
      <c r="A580" t="s">
        <v>570</v>
      </c>
    </row>
    <row r="581" spans="1:1">
      <c r="A581" t="s">
        <v>571</v>
      </c>
    </row>
    <row r="582" spans="1:1">
      <c r="A582" t="s">
        <v>572</v>
      </c>
    </row>
    <row r="583" spans="1:1">
      <c r="A583" t="s">
        <v>573</v>
      </c>
    </row>
    <row r="584" spans="1:1">
      <c r="A584" t="s">
        <v>574</v>
      </c>
    </row>
    <row r="585" spans="1:1">
      <c r="A585" t="s">
        <v>575</v>
      </c>
    </row>
    <row r="586" spans="1:1">
      <c r="A586" t="s">
        <v>576</v>
      </c>
    </row>
    <row r="587" spans="1:1">
      <c r="A587" t="s">
        <v>577</v>
      </c>
    </row>
    <row r="588" spans="1:1">
      <c r="A588" t="s">
        <v>578</v>
      </c>
    </row>
    <row r="589" spans="1:1">
      <c r="A589" t="s">
        <v>579</v>
      </c>
    </row>
    <row r="590" spans="1:1">
      <c r="A590" t="s">
        <v>580</v>
      </c>
    </row>
    <row r="591" spans="1:1">
      <c r="A591" t="s">
        <v>581</v>
      </c>
    </row>
    <row r="592" spans="1:1">
      <c r="A592" t="s">
        <v>582</v>
      </c>
    </row>
    <row r="593" spans="1:1">
      <c r="A593" t="s">
        <v>583</v>
      </c>
    </row>
    <row r="594" spans="1:1">
      <c r="A594" t="s">
        <v>584</v>
      </c>
    </row>
    <row r="595" spans="1:1">
      <c r="A595" t="s">
        <v>585</v>
      </c>
    </row>
    <row r="596" spans="1:1">
      <c r="A596" t="s">
        <v>586</v>
      </c>
    </row>
    <row r="597" spans="1:1">
      <c r="A597" t="s">
        <v>587</v>
      </c>
    </row>
    <row r="598" spans="1:1">
      <c r="A598" t="s">
        <v>588</v>
      </c>
    </row>
    <row r="599" spans="1:1">
      <c r="A599" t="s">
        <v>589</v>
      </c>
    </row>
    <row r="600" spans="1:1">
      <c r="A600" t="s">
        <v>590</v>
      </c>
    </row>
    <row r="601" spans="1:1">
      <c r="A601" t="s">
        <v>591</v>
      </c>
    </row>
    <row r="602" spans="1:1">
      <c r="A602" t="s">
        <v>592</v>
      </c>
    </row>
    <row r="603" spans="1:1">
      <c r="A603" t="s">
        <v>593</v>
      </c>
    </row>
    <row r="604" spans="1:1">
      <c r="A604" t="s">
        <v>594</v>
      </c>
    </row>
    <row r="605" spans="1:1">
      <c r="A605" t="s">
        <v>595</v>
      </c>
    </row>
    <row r="606" spans="1:1">
      <c r="A606" t="s">
        <v>596</v>
      </c>
    </row>
    <row r="607" spans="1:1">
      <c r="A607" t="s">
        <v>597</v>
      </c>
    </row>
    <row r="608" spans="1:1">
      <c r="A608" t="s">
        <v>598</v>
      </c>
    </row>
    <row r="609" spans="1:1">
      <c r="A609" t="s">
        <v>599</v>
      </c>
    </row>
    <row r="610" spans="1:1">
      <c r="A610" t="s">
        <v>600</v>
      </c>
    </row>
    <row r="611" spans="1:1">
      <c r="A611" t="s">
        <v>601</v>
      </c>
    </row>
    <row r="612" spans="1:1">
      <c r="A612" t="s">
        <v>602</v>
      </c>
    </row>
    <row r="613" spans="1:1">
      <c r="A613" t="s">
        <v>603</v>
      </c>
    </row>
    <row r="614" spans="1:1">
      <c r="A614" t="s">
        <v>604</v>
      </c>
    </row>
    <row r="615" spans="1:1">
      <c r="A615" t="s">
        <v>605</v>
      </c>
    </row>
    <row r="616" spans="1:1">
      <c r="A616" t="s">
        <v>606</v>
      </c>
    </row>
    <row r="617" spans="1:1">
      <c r="A617" t="s">
        <v>607</v>
      </c>
    </row>
    <row r="618" spans="1:1">
      <c r="A618" t="s">
        <v>608</v>
      </c>
    </row>
    <row r="619" spans="1:1">
      <c r="A619" t="s">
        <v>609</v>
      </c>
    </row>
    <row r="620" spans="1:1">
      <c r="A620" t="s">
        <v>610</v>
      </c>
    </row>
    <row r="621" spans="1:1">
      <c r="A621" t="s">
        <v>611</v>
      </c>
    </row>
    <row r="622" spans="1:1">
      <c r="A622" t="s">
        <v>612</v>
      </c>
    </row>
    <row r="623" spans="1:1">
      <c r="A623" t="s">
        <v>613</v>
      </c>
    </row>
    <row r="624" spans="1:1">
      <c r="A624" t="s">
        <v>614</v>
      </c>
    </row>
    <row r="625" spans="1:1">
      <c r="A625" t="s">
        <v>615</v>
      </c>
    </row>
    <row r="626" spans="1:1">
      <c r="A626" t="s">
        <v>616</v>
      </c>
    </row>
    <row r="627" spans="1:1">
      <c r="A627" t="s">
        <v>617</v>
      </c>
    </row>
    <row r="628" spans="1:1">
      <c r="A628" t="s">
        <v>618</v>
      </c>
    </row>
    <row r="629" spans="1:1">
      <c r="A629" t="s">
        <v>619</v>
      </c>
    </row>
    <row r="630" spans="1:1">
      <c r="A630" t="s">
        <v>620</v>
      </c>
    </row>
    <row r="631" spans="1:1">
      <c r="A631" t="s">
        <v>621</v>
      </c>
    </row>
    <row r="632" spans="1:1">
      <c r="A632" t="s">
        <v>622</v>
      </c>
    </row>
    <row r="633" spans="1:1">
      <c r="A633" t="s">
        <v>623</v>
      </c>
    </row>
    <row r="634" spans="1:1">
      <c r="A634" t="s">
        <v>624</v>
      </c>
    </row>
    <row r="635" spans="1:1">
      <c r="A635" t="s">
        <v>625</v>
      </c>
    </row>
    <row r="636" spans="1:1">
      <c r="A636" t="s">
        <v>626</v>
      </c>
    </row>
    <row r="637" spans="1:1">
      <c r="A637" t="s">
        <v>627</v>
      </c>
    </row>
    <row r="638" spans="1:1">
      <c r="A638" t="s">
        <v>628</v>
      </c>
    </row>
    <row r="639" spans="1:1">
      <c r="A639" t="s">
        <v>629</v>
      </c>
    </row>
    <row r="640" spans="1:1">
      <c r="A640" t="s">
        <v>630</v>
      </c>
    </row>
    <row r="641" spans="1:1">
      <c r="A641" t="s">
        <v>631</v>
      </c>
    </row>
    <row r="642" spans="1:1">
      <c r="A642" t="s">
        <v>632</v>
      </c>
    </row>
    <row r="643" spans="1:1">
      <c r="A643" t="s">
        <v>633</v>
      </c>
    </row>
    <row r="644" spans="1:1">
      <c r="A644" t="s">
        <v>634</v>
      </c>
    </row>
    <row r="645" spans="1:1">
      <c r="A645" t="s">
        <v>635</v>
      </c>
    </row>
    <row r="646" spans="1:1">
      <c r="A646" t="s">
        <v>636</v>
      </c>
    </row>
    <row r="647" spans="1:1">
      <c r="A647" t="s">
        <v>637</v>
      </c>
    </row>
    <row r="648" spans="1:1">
      <c r="A648" t="s">
        <v>638</v>
      </c>
    </row>
    <row r="649" spans="1:1">
      <c r="A649" t="s">
        <v>639</v>
      </c>
    </row>
    <row r="650" spans="1:1">
      <c r="A650" t="s">
        <v>640</v>
      </c>
    </row>
    <row r="651" spans="1:1">
      <c r="A651" t="s">
        <v>641</v>
      </c>
    </row>
    <row r="652" spans="1:1">
      <c r="A652" t="s">
        <v>642</v>
      </c>
    </row>
    <row r="653" spans="1:1">
      <c r="A653" t="s">
        <v>643</v>
      </c>
    </row>
    <row r="654" spans="1:1">
      <c r="A654" t="s">
        <v>644</v>
      </c>
    </row>
    <row r="655" spans="1:1">
      <c r="A655" t="s">
        <v>645</v>
      </c>
    </row>
    <row r="656" spans="1:1">
      <c r="A656" t="s">
        <v>646</v>
      </c>
    </row>
    <row r="657" spans="1:1">
      <c r="A657" t="s">
        <v>647</v>
      </c>
    </row>
    <row r="658" spans="1:1">
      <c r="A658" t="s">
        <v>648</v>
      </c>
    </row>
    <row r="659" spans="1:1">
      <c r="A659" t="s">
        <v>649</v>
      </c>
    </row>
    <row r="660" spans="1:1">
      <c r="A660" t="s">
        <v>650</v>
      </c>
    </row>
    <row r="661" spans="1:1">
      <c r="A661" t="s">
        <v>651</v>
      </c>
    </row>
    <row r="662" spans="1:1">
      <c r="A662" t="s">
        <v>652</v>
      </c>
    </row>
    <row r="663" spans="1:1">
      <c r="A663" t="s">
        <v>653</v>
      </c>
    </row>
    <row r="664" spans="1:1">
      <c r="A664" t="s">
        <v>654</v>
      </c>
    </row>
    <row r="665" spans="1:1">
      <c r="A665" t="s">
        <v>655</v>
      </c>
    </row>
    <row r="666" spans="1:1">
      <c r="A666" t="s">
        <v>656</v>
      </c>
    </row>
    <row r="667" spans="1:1">
      <c r="A667" t="s">
        <v>657</v>
      </c>
    </row>
    <row r="668" spans="1:1">
      <c r="A668" t="s">
        <v>658</v>
      </c>
    </row>
    <row r="669" spans="1:1">
      <c r="A669" t="s">
        <v>659</v>
      </c>
    </row>
    <row r="670" spans="1:1">
      <c r="A670" t="s">
        <v>660</v>
      </c>
    </row>
    <row r="671" spans="1:1">
      <c r="A671" t="s">
        <v>661</v>
      </c>
    </row>
    <row r="672" spans="1:1">
      <c r="A672" t="s">
        <v>662</v>
      </c>
    </row>
    <row r="673" spans="1:1">
      <c r="A673" t="s">
        <v>663</v>
      </c>
    </row>
    <row r="674" spans="1:1">
      <c r="A674" t="s">
        <v>664</v>
      </c>
    </row>
    <row r="675" spans="1:1">
      <c r="A675" t="s">
        <v>665</v>
      </c>
    </row>
    <row r="676" spans="1:1">
      <c r="A676" t="s">
        <v>666</v>
      </c>
    </row>
    <row r="677" spans="1:1">
      <c r="A677" t="s">
        <v>667</v>
      </c>
    </row>
    <row r="678" spans="1:1">
      <c r="A678" t="s">
        <v>668</v>
      </c>
    </row>
    <row r="679" spans="1:1">
      <c r="A679" t="s">
        <v>669</v>
      </c>
    </row>
    <row r="680" spans="1:1">
      <c r="A680" t="s">
        <v>670</v>
      </c>
    </row>
    <row r="681" spans="1:1">
      <c r="A681" t="s">
        <v>671</v>
      </c>
    </row>
    <row r="682" spans="1:1">
      <c r="A682" t="s">
        <v>672</v>
      </c>
    </row>
    <row r="683" spans="1:1">
      <c r="A683" t="s">
        <v>673</v>
      </c>
    </row>
    <row r="684" spans="1:1">
      <c r="A684" t="s">
        <v>674</v>
      </c>
    </row>
    <row r="685" spans="1:1">
      <c r="A685" t="s">
        <v>675</v>
      </c>
    </row>
    <row r="686" spans="1:1">
      <c r="A686" t="s">
        <v>676</v>
      </c>
    </row>
    <row r="687" spans="1:1">
      <c r="A687" t="s">
        <v>677</v>
      </c>
    </row>
    <row r="688" spans="1:1">
      <c r="A688" t="s">
        <v>678</v>
      </c>
    </row>
    <row r="689" spans="1:1">
      <c r="A689" t="s">
        <v>679</v>
      </c>
    </row>
    <row r="690" spans="1:1">
      <c r="A690" t="s">
        <v>680</v>
      </c>
    </row>
    <row r="691" spans="1:1">
      <c r="A691" t="s">
        <v>681</v>
      </c>
    </row>
    <row r="692" spans="1:1">
      <c r="A692" t="s">
        <v>682</v>
      </c>
    </row>
    <row r="693" spans="1:1">
      <c r="A693" t="s">
        <v>683</v>
      </c>
    </row>
    <row r="694" spans="1:1">
      <c r="A694" t="s">
        <v>684</v>
      </c>
    </row>
    <row r="695" spans="1:1">
      <c r="A695" t="s">
        <v>685</v>
      </c>
    </row>
    <row r="696" spans="1:1">
      <c r="A696" t="s">
        <v>686</v>
      </c>
    </row>
    <row r="697" spans="1:1">
      <c r="A697" t="s">
        <v>687</v>
      </c>
    </row>
    <row r="698" spans="1:1">
      <c r="A698" t="s">
        <v>688</v>
      </c>
    </row>
    <row r="699" spans="1:1">
      <c r="A699" t="s">
        <v>689</v>
      </c>
    </row>
    <row r="700" spans="1:1">
      <c r="A700" t="s">
        <v>690</v>
      </c>
    </row>
    <row r="701" spans="1:1">
      <c r="A701" t="s">
        <v>691</v>
      </c>
    </row>
    <row r="702" spans="1:1">
      <c r="A702" t="s">
        <v>692</v>
      </c>
    </row>
    <row r="703" spans="1:1">
      <c r="A703" t="s">
        <v>693</v>
      </c>
    </row>
    <row r="704" spans="1:1">
      <c r="A704" t="s">
        <v>694</v>
      </c>
    </row>
    <row r="705" spans="1:1">
      <c r="A705" t="s">
        <v>695</v>
      </c>
    </row>
    <row r="706" spans="1:1">
      <c r="A706" t="s">
        <v>696</v>
      </c>
    </row>
    <row r="707" spans="1:1">
      <c r="A707" t="s">
        <v>697</v>
      </c>
    </row>
    <row r="708" spans="1:1">
      <c r="A708" t="s">
        <v>698</v>
      </c>
    </row>
    <row r="709" spans="1:1">
      <c r="A709" t="s">
        <v>699</v>
      </c>
    </row>
    <row r="710" spans="1:1">
      <c r="A710" t="s">
        <v>700</v>
      </c>
    </row>
    <row r="711" spans="1:1">
      <c r="A711" t="s">
        <v>701</v>
      </c>
    </row>
    <row r="712" spans="1:1">
      <c r="A712" t="s">
        <v>702</v>
      </c>
    </row>
    <row r="713" spans="1:1">
      <c r="A713" t="s">
        <v>703</v>
      </c>
    </row>
    <row r="714" spans="1:1">
      <c r="A714" t="s">
        <v>704</v>
      </c>
    </row>
    <row r="715" spans="1:1">
      <c r="A715" t="s">
        <v>705</v>
      </c>
    </row>
    <row r="716" spans="1:1">
      <c r="A716" t="s">
        <v>706</v>
      </c>
    </row>
    <row r="717" spans="1:1">
      <c r="A717" t="s">
        <v>707</v>
      </c>
    </row>
    <row r="718" spans="1:1">
      <c r="A718" t="s">
        <v>708</v>
      </c>
    </row>
    <row r="719" spans="1:1">
      <c r="A719" t="s">
        <v>709</v>
      </c>
    </row>
    <row r="720" spans="1:1">
      <c r="A720" t="s">
        <v>710</v>
      </c>
    </row>
    <row r="721" spans="1:1">
      <c r="A721" t="s">
        <v>711</v>
      </c>
    </row>
    <row r="722" spans="1:1">
      <c r="A722" t="s">
        <v>712</v>
      </c>
    </row>
    <row r="723" spans="1:1">
      <c r="A723" t="s">
        <v>713</v>
      </c>
    </row>
    <row r="724" spans="1:1">
      <c r="A724" t="s">
        <v>714</v>
      </c>
    </row>
    <row r="725" spans="1:1">
      <c r="A725" t="s">
        <v>715</v>
      </c>
    </row>
    <row r="726" spans="1:1">
      <c r="A726" t="s">
        <v>716</v>
      </c>
    </row>
    <row r="727" spans="1:1">
      <c r="A727" t="s">
        <v>717</v>
      </c>
    </row>
    <row r="728" spans="1:1">
      <c r="A728" t="s">
        <v>718</v>
      </c>
    </row>
    <row r="729" spans="1:1">
      <c r="A729" t="s">
        <v>719</v>
      </c>
    </row>
    <row r="730" spans="1:1">
      <c r="A730" t="s">
        <v>720</v>
      </c>
    </row>
    <row r="731" spans="1:1">
      <c r="A731" t="s">
        <v>721</v>
      </c>
    </row>
    <row r="732" spans="1:1">
      <c r="A732" t="s">
        <v>722</v>
      </c>
    </row>
    <row r="733" spans="1:1">
      <c r="A733" t="s">
        <v>723</v>
      </c>
    </row>
    <row r="734" spans="1:1">
      <c r="A734" t="s">
        <v>724</v>
      </c>
    </row>
    <row r="735" spans="1:1">
      <c r="A735" t="s">
        <v>725</v>
      </c>
    </row>
    <row r="736" spans="1:1">
      <c r="A736" t="s">
        <v>726</v>
      </c>
    </row>
    <row r="737" spans="1:1">
      <c r="A737" t="s">
        <v>727</v>
      </c>
    </row>
    <row r="738" spans="1:1">
      <c r="A738" t="s">
        <v>728</v>
      </c>
    </row>
    <row r="739" spans="1:1">
      <c r="A739" t="s">
        <v>729</v>
      </c>
    </row>
    <row r="740" spans="1:1">
      <c r="A740" t="s">
        <v>730</v>
      </c>
    </row>
    <row r="741" spans="1:1">
      <c r="A741" t="s">
        <v>731</v>
      </c>
    </row>
    <row r="742" spans="1:1">
      <c r="A742" t="s">
        <v>732</v>
      </c>
    </row>
    <row r="743" spans="1:1">
      <c r="A743" t="s">
        <v>733</v>
      </c>
    </row>
    <row r="744" spans="1:1">
      <c r="A744" t="s">
        <v>734</v>
      </c>
    </row>
    <row r="745" spans="1:1">
      <c r="A745" t="s">
        <v>735</v>
      </c>
    </row>
    <row r="746" spans="1:1">
      <c r="A746" t="s">
        <v>736</v>
      </c>
    </row>
    <row r="747" spans="1:1">
      <c r="A747" t="s">
        <v>737</v>
      </c>
    </row>
    <row r="748" spans="1:1">
      <c r="A748" t="s">
        <v>738</v>
      </c>
    </row>
    <row r="749" spans="1:1">
      <c r="A749" t="s">
        <v>739</v>
      </c>
    </row>
    <row r="750" spans="1:1">
      <c r="A750" t="s">
        <v>740</v>
      </c>
    </row>
    <row r="751" spans="1:1">
      <c r="A751" s="1"/>
    </row>
    <row r="752" spans="1:1">
      <c r="A752" s="1"/>
    </row>
  </sheetData>
  <dataConsolidate link="1"/>
  <mergeCells count="2">
    <mergeCell ref="A2:E2"/>
    <mergeCell ref="A1:E1"/>
  </mergeCells>
  <hyperlinks>
    <hyperlink ref="A1" r:id="rId1"/>
  </hyperlinks>
  <pageMargins left="0.70866141732283472" right="0.39370078740157483" top="0.39370078740157483" bottom="0.39370078740157483" header="0.31496062992125984" footer="0.31496062992125984"/>
  <pageSetup paperSize="9" scale="90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Modulo Richiesta</vt:lpstr>
      <vt:lpstr>CONFERMA </vt:lpstr>
      <vt:lpstr>NOTULA</vt:lpstr>
      <vt:lpstr>RICEVUTA Prof. </vt:lpstr>
      <vt:lpstr>RICEVUTA Priv.</vt:lpstr>
      <vt:lpstr>Indice CCNL di ns. Competenza </vt:lpstr>
      <vt:lpstr>Foglio1</vt:lpstr>
      <vt:lpstr>'CONFERMA '!Area_stampa</vt:lpstr>
      <vt:lpstr>'Modulo Richiesta'!Area_stampa</vt:lpstr>
      <vt:lpstr>NOTULA!Area_stampa</vt:lpstr>
      <vt:lpstr>'RICEVUTA Priv.'!Area_stampa</vt:lpstr>
      <vt:lpstr>'RICEVUTA Prof. '!Area_stampa</vt:lpstr>
      <vt:lpstr>'CONFERMA '!Print_Area</vt:lpstr>
      <vt:lpstr>'Indice CCNL di ns. Competenza '!Print_Area</vt:lpstr>
      <vt:lpstr>'Modulo Richiesta'!Print_Area</vt:lpstr>
      <vt:lpstr>NOTULA!Print_Area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CED</dc:title>
  <dc:creator>user</dc:creator>
  <cp:lastModifiedBy>Carmine</cp:lastModifiedBy>
  <cp:lastPrinted>2023-05-12T13:47:01Z</cp:lastPrinted>
  <dcterms:created xsi:type="dcterms:W3CDTF">2015-11-28T21:32:57Z</dcterms:created>
  <dcterms:modified xsi:type="dcterms:W3CDTF">2023-05-12T23:48:35Z</dcterms:modified>
</cp:coreProperties>
</file>